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712-ft\AppData\Roaming\WebOffice\UP\"/>
    </mc:Choice>
  </mc:AlternateContent>
  <bookViews>
    <workbookView xWindow="0" yWindow="0" windowWidth="28455" windowHeight="10395" activeTab="1"/>
  </bookViews>
  <sheets>
    <sheet name="1、乡改镇名单" sheetId="1" r:id="rId1"/>
    <sheet name="2、项目计划申请表" sheetId="2" r:id="rId2"/>
  </sheets>
  <definedNames>
    <definedName name="_xlnm._FilterDatabase" localSheetId="0" hidden="1">'1、乡改镇名单'!$A$1:$F$77</definedName>
    <definedName name="_xlnm._FilterDatabase" localSheetId="1" hidden="1">'2、项目计划申请表'!$A$1:$N$320</definedName>
  </definedNames>
  <calcPr calcId="152511"/>
</workbook>
</file>

<file path=xl/calcChain.xml><?xml version="1.0" encoding="utf-8"?>
<calcChain xmlns="http://schemas.openxmlformats.org/spreadsheetml/2006/main">
  <c r="K316" i="2" l="1"/>
  <c r="J316" i="2"/>
  <c r="I316" i="2"/>
  <c r="H316" i="2"/>
  <c r="G316" i="2"/>
  <c r="K310" i="2"/>
  <c r="J310" i="2"/>
  <c r="I310" i="2"/>
  <c r="H310" i="2"/>
  <c r="G310" i="2"/>
  <c r="K303" i="2"/>
  <c r="J303" i="2"/>
  <c r="I303" i="2"/>
  <c r="H303" i="2"/>
  <c r="G303" i="2"/>
  <c r="K300" i="2"/>
  <c r="J300" i="2"/>
  <c r="I300" i="2"/>
  <c r="H300" i="2"/>
  <c r="G300" i="2"/>
  <c r="K298" i="2"/>
  <c r="J298" i="2"/>
  <c r="I298" i="2"/>
  <c r="H298" i="2"/>
  <c r="G298" i="2"/>
  <c r="G297" i="2"/>
  <c r="G296" i="2"/>
  <c r="G295" i="2"/>
  <c r="G294" i="2"/>
  <c r="G293" i="2"/>
  <c r="K292" i="2"/>
  <c r="J292" i="2"/>
  <c r="I292" i="2"/>
  <c r="H292" i="2"/>
  <c r="K287" i="2"/>
  <c r="J287" i="2"/>
  <c r="I287" i="2"/>
  <c r="H287" i="2"/>
  <c r="G287" i="2"/>
  <c r="K281" i="2"/>
  <c r="J281" i="2"/>
  <c r="I281" i="2"/>
  <c r="H281" i="2"/>
  <c r="G281" i="2"/>
  <c r="K276" i="2"/>
  <c r="J276" i="2"/>
  <c r="I276" i="2"/>
  <c r="H276" i="2"/>
  <c r="G276" i="2"/>
  <c r="K271" i="2"/>
  <c r="J271" i="2"/>
  <c r="I271" i="2"/>
  <c r="H271" i="2"/>
  <c r="G271" i="2"/>
  <c r="K264" i="2"/>
  <c r="J264" i="2"/>
  <c r="I264" i="2"/>
  <c r="H264" i="2"/>
  <c r="G264" i="2"/>
  <c r="K254" i="2"/>
  <c r="J254" i="2"/>
  <c r="I254" i="2"/>
  <c r="H254" i="2"/>
  <c r="G254" i="2"/>
  <c r="K249" i="2"/>
  <c r="J249" i="2"/>
  <c r="I249" i="2"/>
  <c r="H249" i="2"/>
  <c r="G249" i="2"/>
  <c r="K244" i="2"/>
  <c r="J244" i="2"/>
  <c r="I244" i="2"/>
  <c r="H244" i="2"/>
  <c r="G244" i="2"/>
  <c r="K241" i="2"/>
  <c r="J241" i="2"/>
  <c r="I241" i="2"/>
  <c r="H241" i="2"/>
  <c r="G241" i="2"/>
  <c r="K235" i="2"/>
  <c r="J235" i="2"/>
  <c r="I235" i="2"/>
  <c r="H235" i="2"/>
  <c r="G235" i="2"/>
  <c r="K229" i="2"/>
  <c r="J229" i="2"/>
  <c r="I229" i="2"/>
  <c r="G229" i="2"/>
  <c r="K225" i="2"/>
  <c r="J225" i="2"/>
  <c r="I225" i="2"/>
  <c r="H225" i="2"/>
  <c r="G225" i="2"/>
  <c r="K220" i="2"/>
  <c r="J220" i="2"/>
  <c r="I220" i="2"/>
  <c r="G220" i="2"/>
  <c r="K216" i="2"/>
  <c r="J216" i="2"/>
  <c r="I216" i="2"/>
  <c r="H216" i="2"/>
  <c r="G216" i="2"/>
  <c r="K211" i="2"/>
  <c r="K210" i="2" s="1"/>
  <c r="J211" i="2"/>
  <c r="J210" i="2" s="1"/>
  <c r="I211" i="2"/>
  <c r="I210" i="2" s="1"/>
  <c r="H211" i="2"/>
  <c r="H210" i="2" s="1"/>
  <c r="G211" i="2"/>
  <c r="G210" i="2" s="1"/>
  <c r="K207" i="2"/>
  <c r="J207" i="2"/>
  <c r="I207" i="2"/>
  <c r="H207" i="2"/>
  <c r="G207" i="2"/>
  <c r="G206" i="2"/>
  <c r="G204" i="2" s="1"/>
  <c r="K204" i="2"/>
  <c r="J204" i="2"/>
  <c r="I204" i="2"/>
  <c r="H204" i="2"/>
  <c r="G202" i="2"/>
  <c r="G201" i="2" s="1"/>
  <c r="J201" i="2"/>
  <c r="I201" i="2"/>
  <c r="H201" i="2"/>
  <c r="J197" i="2"/>
  <c r="I197" i="2"/>
  <c r="H197" i="2"/>
  <c r="G197" i="2"/>
  <c r="G194" i="2"/>
  <c r="K182" i="2"/>
  <c r="J182" i="2"/>
  <c r="I182" i="2"/>
  <c r="H182" i="2"/>
  <c r="G182" i="2"/>
  <c r="G181" i="2"/>
  <c r="G180" i="2"/>
  <c r="G179" i="2"/>
  <c r="G178" i="2"/>
  <c r="G177" i="2"/>
  <c r="K176" i="2"/>
  <c r="J176" i="2"/>
  <c r="I176" i="2"/>
  <c r="H176" i="2"/>
  <c r="K170" i="2"/>
  <c r="J170" i="2"/>
  <c r="I170" i="2"/>
  <c r="H170" i="2"/>
  <c r="G170" i="2"/>
  <c r="K163" i="2"/>
  <c r="J163" i="2"/>
  <c r="I163" i="2"/>
  <c r="H163" i="2"/>
  <c r="G163" i="2"/>
  <c r="K160" i="2"/>
  <c r="J160" i="2"/>
  <c r="I160" i="2"/>
  <c r="H160" i="2"/>
  <c r="G160" i="2"/>
  <c r="K157" i="2"/>
  <c r="J157" i="2"/>
  <c r="I157" i="2"/>
  <c r="H157" i="2"/>
  <c r="G157" i="2"/>
  <c r="K154" i="2"/>
  <c r="J154" i="2"/>
  <c r="I154" i="2"/>
  <c r="H154" i="2"/>
  <c r="G154" i="2"/>
  <c r="K150" i="2"/>
  <c r="J150" i="2"/>
  <c r="I150" i="2"/>
  <c r="H150" i="2"/>
  <c r="G150" i="2"/>
  <c r="K148" i="2"/>
  <c r="J148" i="2"/>
  <c r="I148" i="2"/>
  <c r="H148" i="2"/>
  <c r="G148" i="2"/>
  <c r="K142" i="2"/>
  <c r="J142" i="2"/>
  <c r="I142" i="2"/>
  <c r="H142" i="2"/>
  <c r="G142" i="2"/>
  <c r="J138" i="2"/>
  <c r="J137" i="2"/>
  <c r="K136" i="2"/>
  <c r="I136" i="2"/>
  <c r="H136" i="2"/>
  <c r="G136" i="2"/>
  <c r="J134" i="2"/>
  <c r="J133" i="2"/>
  <c r="J132" i="2"/>
  <c r="J131" i="2"/>
  <c r="K130" i="2"/>
  <c r="I130" i="2"/>
  <c r="H130" i="2"/>
  <c r="G130" i="2"/>
  <c r="K127" i="2"/>
  <c r="J127" i="2"/>
  <c r="I127" i="2"/>
  <c r="H127" i="2"/>
  <c r="G127" i="2"/>
  <c r="K124" i="2"/>
  <c r="J124" i="2"/>
  <c r="I124" i="2"/>
  <c r="H124" i="2"/>
  <c r="G124" i="2"/>
  <c r="G123" i="2" s="1"/>
  <c r="K117" i="2"/>
  <c r="J117" i="2"/>
  <c r="I117" i="2"/>
  <c r="H117" i="2"/>
  <c r="G117" i="2"/>
  <c r="K110" i="2"/>
  <c r="J110" i="2"/>
  <c r="I110" i="2"/>
  <c r="H110" i="2"/>
  <c r="G110" i="2"/>
  <c r="K107" i="2"/>
  <c r="J107" i="2"/>
  <c r="I107" i="2"/>
  <c r="H107" i="2"/>
  <c r="G107" i="2"/>
  <c r="K102" i="2"/>
  <c r="J102" i="2"/>
  <c r="I102" i="2"/>
  <c r="H102" i="2"/>
  <c r="G102" i="2"/>
  <c r="K98" i="2"/>
  <c r="J98" i="2"/>
  <c r="I98" i="2"/>
  <c r="H98" i="2"/>
  <c r="G98" i="2"/>
  <c r="K90" i="2"/>
  <c r="J90" i="2"/>
  <c r="I90" i="2"/>
  <c r="H90" i="2"/>
  <c r="G90" i="2"/>
  <c r="K84" i="2"/>
  <c r="J84" i="2"/>
  <c r="I84" i="2"/>
  <c r="H84" i="2"/>
  <c r="G84" i="2"/>
  <c r="K77" i="2"/>
  <c r="J77" i="2"/>
  <c r="I77" i="2"/>
  <c r="H77" i="2"/>
  <c r="G77" i="2"/>
  <c r="K69" i="2"/>
  <c r="J69" i="2"/>
  <c r="I69" i="2"/>
  <c r="H69" i="2"/>
  <c r="G69" i="2"/>
  <c r="K63" i="2"/>
  <c r="J63" i="2"/>
  <c r="I63" i="2"/>
  <c r="H63" i="2"/>
  <c r="G63" i="2"/>
  <c r="K59" i="2"/>
  <c r="J59" i="2"/>
  <c r="I59" i="2"/>
  <c r="H59" i="2"/>
  <c r="G59" i="2"/>
  <c r="K55" i="2"/>
  <c r="J55" i="2"/>
  <c r="I55" i="2"/>
  <c r="H55" i="2"/>
  <c r="G55" i="2"/>
  <c r="K50" i="2"/>
  <c r="J50" i="2"/>
  <c r="I50" i="2"/>
  <c r="H50" i="2"/>
  <c r="G50" i="2"/>
  <c r="K47" i="2"/>
  <c r="J47" i="2"/>
  <c r="I47" i="2"/>
  <c r="H47" i="2"/>
  <c r="G47" i="2"/>
  <c r="K43" i="2"/>
  <c r="J43" i="2"/>
  <c r="I43" i="2"/>
  <c r="H43" i="2"/>
  <c r="G43" i="2"/>
  <c r="K39" i="2"/>
  <c r="J39" i="2"/>
  <c r="I39" i="2"/>
  <c r="H39" i="2"/>
  <c r="G39" i="2"/>
  <c r="K33" i="2"/>
  <c r="J33" i="2"/>
  <c r="I33" i="2"/>
  <c r="H33" i="2"/>
  <c r="G33" i="2"/>
  <c r="K27" i="2"/>
  <c r="J27" i="2"/>
  <c r="I27" i="2"/>
  <c r="H27" i="2"/>
  <c r="G27" i="2"/>
  <c r="K21" i="2"/>
  <c r="J21" i="2"/>
  <c r="I21" i="2"/>
  <c r="H21" i="2"/>
  <c r="G21" i="2"/>
  <c r="K18" i="2"/>
  <c r="J18" i="2"/>
  <c r="I18" i="2"/>
  <c r="H18" i="2"/>
  <c r="G18" i="2"/>
  <c r="K15" i="2"/>
  <c r="J15" i="2"/>
  <c r="I15" i="2"/>
  <c r="H15" i="2"/>
  <c r="G15" i="2"/>
  <c r="K10" i="2"/>
  <c r="J10" i="2"/>
  <c r="I10" i="2"/>
  <c r="H10" i="2"/>
  <c r="G10" i="2"/>
  <c r="J8" i="2"/>
  <c r="J7" i="2" s="1"/>
  <c r="K7" i="2"/>
  <c r="I7" i="2"/>
  <c r="H7" i="2"/>
  <c r="G7" i="2"/>
  <c r="C5" i="2"/>
  <c r="I141" i="2" l="1"/>
  <c r="I153" i="2"/>
  <c r="H169" i="2"/>
  <c r="K270" i="2"/>
  <c r="I302" i="2"/>
  <c r="H215" i="2"/>
  <c r="J6" i="2"/>
  <c r="I38" i="2"/>
  <c r="J302" i="2"/>
  <c r="G6" i="2"/>
  <c r="H6" i="2"/>
  <c r="J136" i="2"/>
  <c r="H141" i="2"/>
  <c r="G141" i="2"/>
  <c r="K141" i="2"/>
  <c r="J141" i="2"/>
  <c r="H153" i="2"/>
  <c r="G153" i="2"/>
  <c r="K153" i="2"/>
  <c r="J153" i="2"/>
  <c r="K169" i="2"/>
  <c r="G215" i="2"/>
  <c r="K215" i="2"/>
  <c r="J215" i="2"/>
  <c r="I215" i="2"/>
  <c r="J270" i="2"/>
  <c r="I270" i="2"/>
  <c r="H270" i="2"/>
  <c r="K6" i="2"/>
  <c r="J130" i="2"/>
  <c r="I169" i="2"/>
  <c r="I6" i="2"/>
  <c r="H38" i="2"/>
  <c r="G38" i="2"/>
  <c r="K38" i="2"/>
  <c r="J38" i="2"/>
  <c r="J169" i="2"/>
  <c r="G176" i="2"/>
  <c r="G169" i="2" s="1"/>
  <c r="G292" i="2"/>
  <c r="G270" i="2" s="1"/>
  <c r="H302" i="2"/>
  <c r="G302" i="2"/>
  <c r="K302" i="2"/>
  <c r="J5" i="2" l="1"/>
  <c r="H5" i="2"/>
  <c r="G5" i="2"/>
  <c r="K5" i="2"/>
  <c r="I5" i="2"/>
</calcChain>
</file>

<file path=xl/sharedStrings.xml><?xml version="1.0" encoding="utf-8"?>
<sst xmlns="http://schemas.openxmlformats.org/spreadsheetml/2006/main" count="1142" uniqueCount="652">
  <si>
    <r>
      <rPr>
        <sz val="11"/>
        <color rgb="FF000000"/>
        <rFont val="方正仿宋_GBK"/>
        <family val="4"/>
        <charset val="134"/>
      </rPr>
      <t>附件一</t>
    </r>
  </si>
  <si>
    <r>
      <rPr>
        <sz val="11"/>
        <color rgb="FF000000"/>
        <rFont val="方正仿宋_GBK"/>
        <family val="4"/>
        <charset val="134"/>
      </rPr>
      <t>乡改镇名单（此次批复计划范围：</t>
    </r>
    <r>
      <rPr>
        <sz val="11"/>
        <color rgb="FF000000"/>
        <rFont val="Times New Roman"/>
        <family val="1"/>
      </rPr>
      <t>2016</t>
    </r>
    <r>
      <rPr>
        <sz val="11"/>
        <color rgb="FF000000"/>
        <rFont val="宋体"/>
        <family val="3"/>
        <charset val="134"/>
      </rPr>
      <t>年</t>
    </r>
    <r>
      <rPr>
        <sz val="11"/>
        <color rgb="FF000000"/>
        <rFont val="Times New Roman"/>
        <family val="1"/>
      </rPr>
      <t>53</t>
    </r>
    <r>
      <rPr>
        <sz val="11"/>
        <color rgb="FF000000"/>
        <rFont val="宋体"/>
        <family val="3"/>
        <charset val="134"/>
      </rPr>
      <t>个、</t>
    </r>
    <r>
      <rPr>
        <sz val="11"/>
        <color rgb="FF000000"/>
        <rFont val="Times New Roman"/>
        <family val="1"/>
      </rPr>
      <t>2017</t>
    </r>
    <r>
      <rPr>
        <sz val="11"/>
        <color rgb="FF000000"/>
        <rFont val="宋体"/>
        <family val="3"/>
        <charset val="134"/>
      </rPr>
      <t>年</t>
    </r>
    <r>
      <rPr>
        <sz val="11"/>
        <color rgb="FF000000"/>
        <rFont val="Times New Roman"/>
        <family val="1"/>
      </rPr>
      <t>11</t>
    </r>
    <r>
      <rPr>
        <sz val="11"/>
        <color rgb="FF000000"/>
        <rFont val="宋体"/>
        <family val="3"/>
        <charset val="134"/>
      </rPr>
      <t>个</t>
    </r>
    <r>
      <rPr>
        <sz val="11"/>
        <color rgb="FF000000"/>
        <rFont val="方正仿宋_GBK"/>
        <family val="4"/>
        <charset val="134"/>
      </rPr>
      <t>）</t>
    </r>
  </si>
  <si>
    <r>
      <rPr>
        <sz val="11"/>
        <color rgb="FF000000"/>
        <rFont val="方正仿宋_GBK"/>
        <family val="4"/>
        <charset val="134"/>
      </rPr>
      <t>序号</t>
    </r>
  </si>
  <si>
    <t>市县</t>
  </si>
  <si>
    <t>乡镇</t>
  </si>
  <si>
    <r>
      <rPr>
        <sz val="11"/>
        <color rgb="FF000000"/>
        <rFont val="方正仿宋_GBK"/>
        <family val="4"/>
        <charset val="134"/>
      </rPr>
      <t>补助资金（万元）</t>
    </r>
  </si>
  <si>
    <t>建设内容</t>
  </si>
  <si>
    <t>乡改镇批复年度</t>
  </si>
  <si>
    <t>一</t>
  </si>
  <si>
    <t>柳州市</t>
  </si>
  <si>
    <t>柳城县</t>
  </si>
  <si>
    <t>马山镇</t>
  </si>
  <si>
    <t>乡改镇</t>
  </si>
  <si>
    <t>鹿寨县</t>
  </si>
  <si>
    <t>四排镇</t>
  </si>
  <si>
    <t>三江侗族自治县</t>
  </si>
  <si>
    <t>林溪镇</t>
  </si>
  <si>
    <t>八江镇</t>
  </si>
  <si>
    <t>鱼峰区</t>
  </si>
  <si>
    <t>白沙镇</t>
  </si>
  <si>
    <t>融水苗族自治县</t>
  </si>
  <si>
    <t>大浪镇</t>
  </si>
  <si>
    <t>洞头镇</t>
  </si>
  <si>
    <t>二</t>
  </si>
  <si>
    <t>桂林市</t>
  </si>
  <si>
    <r>
      <rPr>
        <sz val="11"/>
        <color indexed="8"/>
        <rFont val="方正仿宋_GBK"/>
        <family val="4"/>
        <charset val="134"/>
      </rPr>
      <t>临桂</t>
    </r>
    <r>
      <rPr>
        <sz val="11"/>
        <rFont val="方正仿宋_GBK"/>
        <family val="4"/>
        <charset val="134"/>
      </rPr>
      <t>区</t>
    </r>
  </si>
  <si>
    <t>茶洞镇</t>
  </si>
  <si>
    <r>
      <rPr>
        <sz val="11"/>
        <color indexed="8"/>
        <rFont val="方正仿宋_GBK"/>
        <family val="4"/>
        <charset val="134"/>
      </rPr>
      <t>灌阳</t>
    </r>
    <r>
      <rPr>
        <sz val="11"/>
        <rFont val="方正仿宋_GBK"/>
        <family val="4"/>
        <charset val="134"/>
      </rPr>
      <t>县</t>
    </r>
  </si>
  <si>
    <t>水车镇</t>
  </si>
  <si>
    <r>
      <rPr>
        <sz val="11"/>
        <color indexed="8"/>
        <rFont val="方正仿宋_GBK"/>
        <family val="4"/>
        <charset val="134"/>
      </rPr>
      <t>全州</t>
    </r>
    <r>
      <rPr>
        <sz val="11"/>
        <rFont val="方正仿宋_GBK"/>
        <family val="4"/>
        <charset val="134"/>
      </rPr>
      <t>县</t>
    </r>
  </si>
  <si>
    <t>全州县</t>
  </si>
  <si>
    <t>安和镇</t>
  </si>
  <si>
    <t>两河镇</t>
  </si>
  <si>
    <t>凤凰镇</t>
  </si>
  <si>
    <t>咸水镇</t>
  </si>
  <si>
    <t>视塘镇</t>
  </si>
  <si>
    <t>龙胜各族自治县</t>
  </si>
  <si>
    <t>平等镇</t>
  </si>
  <si>
    <t>龙脊镇</t>
  </si>
  <si>
    <t>资源县</t>
  </si>
  <si>
    <t>中峰镇</t>
  </si>
  <si>
    <t>永福县</t>
  </si>
  <si>
    <t>三皇镇</t>
  </si>
  <si>
    <t>灌阳县</t>
  </si>
  <si>
    <t>新好镇</t>
  </si>
  <si>
    <t>恭城瑶族自治县</t>
  </si>
  <si>
    <t>嘉会镇</t>
  </si>
  <si>
    <t>临桂区</t>
  </si>
  <si>
    <t>南边山镇</t>
  </si>
  <si>
    <t>中庸镇</t>
  </si>
  <si>
    <t>三</t>
  </si>
  <si>
    <t>防城港市</t>
  </si>
  <si>
    <t>上思县</t>
  </si>
  <si>
    <t>华兰镇</t>
  </si>
  <si>
    <t>叫安镇</t>
  </si>
  <si>
    <t>防城区</t>
  </si>
  <si>
    <t>茅岭镇</t>
  </si>
  <si>
    <t>江山镇</t>
  </si>
  <si>
    <t>四</t>
  </si>
  <si>
    <t>贵港市</t>
  </si>
  <si>
    <t>港南区</t>
  </si>
  <si>
    <t>新塘镇</t>
  </si>
  <si>
    <t>港北区</t>
  </si>
  <si>
    <t>根竹镇</t>
  </si>
  <si>
    <t>覃塘区</t>
  </si>
  <si>
    <t>蒙公镇</t>
  </si>
  <si>
    <t>五</t>
  </si>
  <si>
    <t>玉林市</t>
  </si>
  <si>
    <t>陆川县</t>
  </si>
  <si>
    <t>横山镇</t>
  </si>
  <si>
    <t>滩面镇</t>
  </si>
  <si>
    <t>沙湖镇</t>
  </si>
  <si>
    <t>博白县</t>
  </si>
  <si>
    <t>浪平镇</t>
  </si>
  <si>
    <t>六</t>
  </si>
  <si>
    <t>百色市</t>
  </si>
  <si>
    <t>田林县</t>
  </si>
  <si>
    <t>那坡县</t>
  </si>
  <si>
    <t>龙合镇</t>
  </si>
  <si>
    <t>右江区</t>
  </si>
  <si>
    <t>永乐镇</t>
  </si>
  <si>
    <r>
      <rPr>
        <sz val="11"/>
        <color indexed="8"/>
        <rFont val="方正仿宋_GBK"/>
        <family val="4"/>
        <charset val="134"/>
      </rPr>
      <t>田阳</t>
    </r>
    <r>
      <rPr>
        <sz val="11"/>
        <rFont val="方正仿宋_GBK"/>
        <family val="4"/>
        <charset val="134"/>
      </rPr>
      <t>区</t>
    </r>
  </si>
  <si>
    <t>五村镇</t>
  </si>
  <si>
    <t>平果市</t>
  </si>
  <si>
    <t>凤梧镇</t>
  </si>
  <si>
    <t>隆林各族自治县</t>
  </si>
  <si>
    <t>徳峨镇</t>
  </si>
  <si>
    <t>隆或镇</t>
  </si>
  <si>
    <t>西林县</t>
  </si>
  <si>
    <t>那劳镇</t>
  </si>
  <si>
    <t>徳保县</t>
  </si>
  <si>
    <t>东凌镇</t>
  </si>
  <si>
    <t>七</t>
  </si>
  <si>
    <t>贺州市</t>
  </si>
  <si>
    <t>昭平县</t>
  </si>
  <si>
    <t>走马镇</t>
  </si>
  <si>
    <t>八</t>
  </si>
  <si>
    <t>河池市</t>
  </si>
  <si>
    <t>巴马瑶族自治县</t>
  </si>
  <si>
    <t>甲篆镇</t>
  </si>
  <si>
    <t>宜州市</t>
  </si>
  <si>
    <t>洛东镇</t>
  </si>
  <si>
    <t>刘三姐镇</t>
  </si>
  <si>
    <t>凤山县</t>
  </si>
  <si>
    <t>长洲镇</t>
  </si>
  <si>
    <t>三门海镇</t>
  </si>
  <si>
    <t>大化瑶族自治县</t>
  </si>
  <si>
    <t>北景镇</t>
  </si>
  <si>
    <t>都安瑶族自治县</t>
  </si>
  <si>
    <t>澄江镇</t>
  </si>
  <si>
    <t>大兴镇</t>
  </si>
  <si>
    <t>东兰县</t>
  </si>
  <si>
    <t>长江镇</t>
  </si>
  <si>
    <t>九</t>
  </si>
  <si>
    <t>来宾市</t>
  </si>
  <si>
    <t>象州县</t>
  </si>
  <si>
    <t>马坪镇</t>
  </si>
  <si>
    <t>武宣县</t>
  </si>
  <si>
    <t>禄新镇</t>
  </si>
  <si>
    <t>合山市</t>
  </si>
  <si>
    <t>北泗镇</t>
  </si>
  <si>
    <t>河里镇</t>
  </si>
  <si>
    <t>思灵镇</t>
  </si>
  <si>
    <t>兴宾区</t>
  </si>
  <si>
    <t>十</t>
  </si>
  <si>
    <t>崇左市</t>
  </si>
  <si>
    <t>宁明县</t>
  </si>
  <si>
    <t>亭亮镇</t>
  </si>
  <si>
    <t>那堪镇</t>
  </si>
  <si>
    <t>桐棉镇</t>
  </si>
  <si>
    <t>附件二</t>
  </si>
  <si>
    <t>自治区乡改镇建设项目计划表</t>
  </si>
  <si>
    <r>
      <rPr>
        <sz val="12"/>
        <rFont val="方正仿宋_GBK"/>
        <family val="4"/>
        <charset val="134"/>
      </rPr>
      <t>序号</t>
    </r>
  </si>
  <si>
    <r>
      <rPr>
        <sz val="12"/>
        <rFont val="方正仿宋_GBK"/>
        <family val="4"/>
        <charset val="134"/>
      </rPr>
      <t>市（区、县）</t>
    </r>
  </si>
  <si>
    <t>乡镇名称</t>
  </si>
  <si>
    <t>建设年限</t>
  </si>
  <si>
    <t>投资估算</t>
  </si>
  <si>
    <t>分年度投资计划(万元）</t>
  </si>
  <si>
    <t>补助资金（万元）</t>
  </si>
  <si>
    <t>乡改镇批复年度（备注）</t>
  </si>
  <si>
    <t>（万元）</t>
  </si>
  <si>
    <t>2016-2019</t>
  </si>
  <si>
    <t>全区汇总</t>
  </si>
  <si>
    <r>
      <t>截至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</si>
  <si>
    <t>（一）</t>
  </si>
  <si>
    <r>
      <rPr>
        <sz val="11"/>
        <rFont val="方正仿宋_GBK"/>
        <family val="4"/>
        <charset val="134"/>
      </rPr>
      <t>截至</t>
    </r>
    <r>
      <rPr>
        <sz val="11"/>
        <rFont val="Times New Roman"/>
        <family val="1"/>
      </rPr>
      <t>2021</t>
    </r>
    <r>
      <rPr>
        <sz val="11"/>
        <rFont val="方正仿宋_GBK"/>
        <family val="4"/>
        <charset val="134"/>
      </rPr>
      <t>年</t>
    </r>
  </si>
  <si>
    <t>（二）</t>
  </si>
  <si>
    <t>（三）</t>
  </si>
  <si>
    <t>（四）</t>
  </si>
  <si>
    <t>（五）</t>
  </si>
  <si>
    <t>（六）</t>
  </si>
  <si>
    <t>（七）</t>
  </si>
  <si>
    <t>枧塘镇</t>
  </si>
  <si>
    <t>永岁镇</t>
  </si>
  <si>
    <t>新圩镇</t>
  </si>
  <si>
    <t>（八）</t>
  </si>
  <si>
    <t>（九）</t>
  </si>
  <si>
    <t>（十）</t>
  </si>
  <si>
    <t>（十一）</t>
  </si>
  <si>
    <t>（十二）</t>
  </si>
  <si>
    <t>（十三）</t>
  </si>
  <si>
    <t>（十四）</t>
  </si>
  <si>
    <t>（十五）</t>
  </si>
  <si>
    <t>（十六）</t>
  </si>
  <si>
    <t xml:space="preserve">
</t>
  </si>
  <si>
    <t>田阳区</t>
  </si>
  <si>
    <t>德峨镇</t>
  </si>
  <si>
    <t>德保县</t>
  </si>
  <si>
    <t>永安镇</t>
  </si>
  <si>
    <t>宜州区</t>
  </si>
  <si>
    <t>2016</t>
  </si>
  <si>
    <t>1</t>
  </si>
  <si>
    <t>800</t>
  </si>
  <si>
    <t>3</t>
  </si>
  <si>
    <t>5</t>
  </si>
  <si>
    <t>7</t>
  </si>
  <si>
    <t>9</t>
  </si>
  <si>
    <t>0</t>
  </si>
  <si>
    <t>97.15</t>
  </si>
  <si>
    <t>陶邓镇</t>
  </si>
  <si>
    <t>石牙镇</t>
  </si>
  <si>
    <r>
      <rPr>
        <sz val="12"/>
        <rFont val="方正仿宋_GBK"/>
        <family val="4"/>
        <charset val="134"/>
      </rPr>
      <t>项目名称</t>
    </r>
  </si>
  <si>
    <r>
      <rPr>
        <sz val="12"/>
        <rFont val="方正仿宋_GBK"/>
        <family val="4"/>
        <charset val="134"/>
      </rPr>
      <t>建设内容</t>
    </r>
  </si>
  <si>
    <r>
      <rPr>
        <sz val="11"/>
        <rFont val="方正仿宋_GBK"/>
        <family val="4"/>
        <charset val="134"/>
      </rPr>
      <t>项目名称</t>
    </r>
  </si>
  <si>
    <r>
      <rPr>
        <sz val="11"/>
        <rFont val="方正仿宋_GBK"/>
        <family val="4"/>
        <charset val="134"/>
      </rPr>
      <t>建设内容</t>
    </r>
  </si>
  <si>
    <r>
      <rPr>
        <sz val="11"/>
        <rFont val="方正仿宋_GBK"/>
        <family val="4"/>
        <charset val="134"/>
      </rPr>
      <t>中心广场建设工程</t>
    </r>
  </si>
  <si>
    <r>
      <rPr>
        <sz val="11"/>
        <rFont val="方正仿宋_GBK"/>
        <family val="4"/>
        <charset val="134"/>
      </rPr>
      <t>绿地提升工程</t>
    </r>
  </si>
  <si>
    <r>
      <rPr>
        <sz val="11"/>
        <rFont val="方正仿宋_GBK"/>
        <family val="4"/>
        <charset val="134"/>
      </rPr>
      <t>新建生态休闲公园</t>
    </r>
  </si>
  <si>
    <r>
      <rPr>
        <sz val="11"/>
        <rFont val="方正仿宋_GBK"/>
        <family val="4"/>
        <charset val="134"/>
      </rPr>
      <t>集贸街、建学街改造</t>
    </r>
  </si>
  <si>
    <r>
      <rPr>
        <sz val="11"/>
        <rFont val="方正仿宋_GBK"/>
        <family val="4"/>
        <charset val="134"/>
      </rPr>
      <t>长兴路外立面改造</t>
    </r>
  </si>
  <si>
    <r>
      <rPr>
        <sz val="11"/>
        <rFont val="方正仿宋_GBK"/>
        <family val="4"/>
        <charset val="134"/>
      </rPr>
      <t>长兴路辅道改造</t>
    </r>
  </si>
  <si>
    <r>
      <rPr>
        <sz val="11"/>
        <rFont val="方正仿宋_GBK"/>
        <family val="4"/>
        <charset val="134"/>
      </rPr>
      <t>大浪镇乡改镇建设项目（镇区主干道改造）</t>
    </r>
  </si>
  <si>
    <r>
      <rPr>
        <sz val="11"/>
        <rFont val="方正仿宋_GBK"/>
        <family val="4"/>
        <charset val="134"/>
      </rPr>
      <t>大浪镇乡改镇建设项目（民族广场建设）</t>
    </r>
  </si>
  <si>
    <r>
      <rPr>
        <sz val="11"/>
        <rFont val="方正仿宋_GBK"/>
        <family val="4"/>
        <charset val="134"/>
      </rPr>
      <t>新建白沙小学与卫生院路口道路</t>
    </r>
  </si>
  <si>
    <r>
      <rPr>
        <sz val="11"/>
        <rFont val="方正仿宋_GBK"/>
        <family val="4"/>
        <charset val="134"/>
      </rPr>
      <t>白沙街路灯升级改造工程</t>
    </r>
  </si>
  <si>
    <r>
      <rPr>
        <sz val="11"/>
        <rFont val="方正仿宋_GBK"/>
        <family val="4"/>
        <charset val="134"/>
      </rPr>
      <t>新建白沙街市场一期</t>
    </r>
  </si>
  <si>
    <r>
      <rPr>
        <sz val="11"/>
        <rFont val="方正仿宋_GBK"/>
        <family val="4"/>
        <charset val="134"/>
      </rPr>
      <t>改造白沙街礼堂</t>
    </r>
  </si>
  <si>
    <r>
      <rPr>
        <sz val="11"/>
        <rFont val="方正仿宋_GBK"/>
        <family val="4"/>
        <charset val="134"/>
      </rPr>
      <t>对白沙街老礼堂进行修缮改造成为室内活动场所。</t>
    </r>
  </si>
  <si>
    <r>
      <rPr>
        <sz val="11"/>
        <rFont val="方正仿宋_GBK"/>
        <family val="4"/>
        <charset val="134"/>
      </rPr>
      <t>白沙龙舟公园三期</t>
    </r>
  </si>
  <si>
    <r>
      <rPr>
        <sz val="11"/>
        <rFont val="方正仿宋_GBK"/>
        <family val="4"/>
        <charset val="134"/>
      </rPr>
      <t>停车场</t>
    </r>
  </si>
  <si>
    <r>
      <rPr>
        <sz val="11"/>
        <rFont val="方正仿宋_GBK"/>
        <family val="4"/>
        <charset val="134"/>
      </rPr>
      <t>路灯</t>
    </r>
  </si>
  <si>
    <r>
      <rPr>
        <sz val="11"/>
        <rFont val="方正仿宋_GBK"/>
        <family val="4"/>
        <charset val="134"/>
      </rPr>
      <t>公共服务设施</t>
    </r>
  </si>
  <si>
    <r>
      <rPr>
        <sz val="11"/>
        <rFont val="方正仿宋_GBK"/>
        <family val="4"/>
        <charset val="134"/>
      </rPr>
      <t>滚水坝</t>
    </r>
  </si>
  <si>
    <r>
      <rPr>
        <sz val="11"/>
        <rFont val="方正仿宋_GBK"/>
        <family val="4"/>
        <charset val="134"/>
      </rPr>
      <t>基础设施</t>
    </r>
  </si>
  <si>
    <r>
      <rPr>
        <sz val="11"/>
        <rFont val="方正仿宋_GBK"/>
        <family val="4"/>
        <charset val="134"/>
      </rPr>
      <t>健身步道建设项目</t>
    </r>
  </si>
  <si>
    <r>
      <rPr>
        <sz val="11"/>
        <rFont val="方正仿宋_GBK"/>
        <family val="4"/>
        <charset val="134"/>
      </rPr>
      <t>农贸市场一期建设项目</t>
    </r>
  </si>
  <si>
    <r>
      <rPr>
        <sz val="11"/>
        <rFont val="方正仿宋_GBK"/>
        <family val="4"/>
        <charset val="134"/>
      </rPr>
      <t>集镇景观、公共设施建设项目</t>
    </r>
  </si>
  <si>
    <r>
      <rPr>
        <sz val="11"/>
        <rFont val="方正仿宋_GBK"/>
        <family val="4"/>
        <charset val="134"/>
      </rPr>
      <t>基础设施改造建设项目</t>
    </r>
  </si>
  <si>
    <r>
      <rPr>
        <sz val="11"/>
        <rFont val="方正仿宋_GBK"/>
        <family val="4"/>
        <charset val="134"/>
      </rPr>
      <t>市民广场建设项目</t>
    </r>
  </si>
  <si>
    <r>
      <rPr>
        <sz val="11"/>
        <rFont val="方正仿宋_GBK"/>
        <family val="4"/>
        <charset val="134"/>
      </rPr>
      <t>农贸市场建设项目</t>
    </r>
  </si>
  <si>
    <r>
      <rPr>
        <sz val="11"/>
        <rFont val="方正仿宋_GBK"/>
        <family val="4"/>
        <charset val="134"/>
      </rPr>
      <t>集镇公共设施改造项目</t>
    </r>
  </si>
  <si>
    <r>
      <rPr>
        <sz val="11"/>
        <rFont val="方正仿宋_GBK"/>
        <family val="4"/>
        <charset val="134"/>
      </rPr>
      <t>镇区广场建设项目</t>
    </r>
  </si>
  <si>
    <r>
      <rPr>
        <sz val="11"/>
        <rFont val="方正仿宋_GBK"/>
        <family val="4"/>
        <charset val="134"/>
      </rPr>
      <t>集镇基础设施建设项目</t>
    </r>
  </si>
  <si>
    <r>
      <rPr>
        <sz val="11"/>
        <rFont val="方正仿宋_GBK"/>
        <family val="4"/>
        <charset val="134"/>
      </rPr>
      <t>镇区候车亭和节点建设项目</t>
    </r>
  </si>
  <si>
    <r>
      <rPr>
        <sz val="11"/>
        <rFont val="方正仿宋_GBK"/>
        <family val="4"/>
        <charset val="134"/>
      </rPr>
      <t>镇区雨水管网建设项目</t>
    </r>
  </si>
  <si>
    <r>
      <rPr>
        <sz val="11"/>
        <rFont val="方正仿宋_GBK"/>
        <family val="4"/>
        <charset val="134"/>
      </rPr>
      <t>集镇街道亮化项目</t>
    </r>
  </si>
  <si>
    <r>
      <rPr>
        <sz val="11"/>
        <rFont val="方正仿宋_GBK"/>
        <family val="4"/>
        <charset val="134"/>
      </rPr>
      <t>镇区道路改扩建建设项目</t>
    </r>
  </si>
  <si>
    <r>
      <rPr>
        <sz val="11"/>
        <rFont val="方正仿宋_GBK"/>
        <family val="4"/>
        <charset val="134"/>
      </rPr>
      <t>道路绿化、亮化项目</t>
    </r>
  </si>
  <si>
    <r>
      <rPr>
        <sz val="11"/>
        <rFont val="方正仿宋_GBK"/>
        <family val="4"/>
        <charset val="134"/>
      </rPr>
      <t>集镇道路提升改造项目</t>
    </r>
  </si>
  <si>
    <r>
      <rPr>
        <sz val="11"/>
        <rFont val="方正仿宋_GBK"/>
        <family val="4"/>
        <charset val="134"/>
      </rPr>
      <t>农贸市场及配套设施建设项目</t>
    </r>
  </si>
  <si>
    <r>
      <rPr>
        <sz val="11"/>
        <rFont val="方正仿宋_GBK"/>
        <family val="4"/>
        <charset val="134"/>
      </rPr>
      <t>集镇亮化项目</t>
    </r>
  </si>
  <si>
    <r>
      <rPr>
        <sz val="11"/>
        <rFont val="方正仿宋_GBK"/>
        <family val="4"/>
        <charset val="134"/>
      </rPr>
      <t>镇区市民公园建设项目</t>
    </r>
  </si>
  <si>
    <r>
      <rPr>
        <sz val="11"/>
        <rFont val="方正仿宋_GBK"/>
        <family val="4"/>
        <charset val="134"/>
      </rPr>
      <t>道路改造项目</t>
    </r>
  </si>
  <si>
    <r>
      <rPr>
        <sz val="11"/>
        <rFont val="方正仿宋_GBK"/>
        <family val="4"/>
        <charset val="134"/>
      </rPr>
      <t>集镇风貌改造项目</t>
    </r>
  </si>
  <si>
    <r>
      <rPr>
        <sz val="11"/>
        <rFont val="方正仿宋_GBK"/>
        <family val="4"/>
        <charset val="134"/>
      </rPr>
      <t>镇区客运站建设项目</t>
    </r>
  </si>
  <si>
    <r>
      <rPr>
        <sz val="11"/>
        <rFont val="方正仿宋_GBK"/>
        <family val="4"/>
        <charset val="134"/>
      </rPr>
      <t>镇区主要道路硬化项目</t>
    </r>
  </si>
  <si>
    <r>
      <rPr>
        <sz val="11"/>
        <rFont val="方正仿宋_GBK"/>
        <family val="4"/>
        <charset val="134"/>
      </rPr>
      <t>镇区亮化项目</t>
    </r>
  </si>
  <si>
    <r>
      <rPr>
        <sz val="11"/>
        <rFont val="方正仿宋_GBK"/>
        <family val="4"/>
        <charset val="134"/>
      </rPr>
      <t>公厕建设项目</t>
    </r>
  </si>
  <si>
    <r>
      <rPr>
        <sz val="11"/>
        <rFont val="方正仿宋_GBK"/>
        <family val="4"/>
        <charset val="134"/>
      </rPr>
      <t>公园绿化项目</t>
    </r>
  </si>
  <si>
    <r>
      <rPr>
        <sz val="11"/>
        <rFont val="方正仿宋_GBK"/>
        <family val="4"/>
        <charset val="134"/>
      </rPr>
      <t>汽车客运站、停车场建设项目</t>
    </r>
  </si>
  <si>
    <r>
      <rPr>
        <sz val="11"/>
        <rFont val="方正仿宋_GBK"/>
        <family val="4"/>
        <charset val="134"/>
      </rPr>
      <t>建设停车场和客运站及基础配套设施。</t>
    </r>
  </si>
  <si>
    <r>
      <rPr>
        <sz val="11"/>
        <rFont val="方正仿宋_GBK"/>
        <family val="4"/>
        <charset val="134"/>
      </rPr>
      <t>镇区路道建设及改造项目</t>
    </r>
  </si>
  <si>
    <r>
      <rPr>
        <sz val="11"/>
        <rFont val="方正仿宋_GBK"/>
        <family val="4"/>
        <charset val="134"/>
      </rPr>
      <t>镇区桥廊建设项目</t>
    </r>
  </si>
  <si>
    <r>
      <rPr>
        <sz val="11"/>
        <rFont val="方正仿宋_GBK"/>
        <family val="4"/>
        <charset val="134"/>
      </rPr>
      <t>镇区绿化项目</t>
    </r>
  </si>
  <si>
    <r>
      <rPr>
        <sz val="11"/>
        <rFont val="方正仿宋_GBK"/>
        <family val="4"/>
        <charset val="134"/>
      </rPr>
      <t>镇区雨水、污水管网建设项目</t>
    </r>
  </si>
  <si>
    <r>
      <rPr>
        <sz val="11"/>
        <rFont val="方正仿宋_GBK"/>
        <family val="4"/>
        <charset val="134"/>
      </rPr>
      <t>人行道铺装项目</t>
    </r>
  </si>
  <si>
    <r>
      <rPr>
        <sz val="11"/>
        <rFont val="方正仿宋_GBK"/>
        <family val="4"/>
        <charset val="134"/>
      </rPr>
      <t>污水管网建设项目</t>
    </r>
  </si>
  <si>
    <r>
      <rPr>
        <sz val="11"/>
        <rFont val="方正仿宋_GBK"/>
        <family val="4"/>
        <charset val="134"/>
      </rPr>
      <t>码头建设项目</t>
    </r>
  </si>
  <si>
    <r>
      <rPr>
        <sz val="11"/>
        <rFont val="方正仿宋_GBK"/>
        <family val="4"/>
        <charset val="134"/>
      </rPr>
      <t>步道建设项目</t>
    </r>
  </si>
  <si>
    <r>
      <rPr>
        <sz val="11"/>
        <rFont val="方正仿宋_GBK"/>
        <family val="4"/>
        <charset val="134"/>
      </rPr>
      <t>集镇公共设施建设项目</t>
    </r>
  </si>
  <si>
    <r>
      <rPr>
        <sz val="11"/>
        <rFont val="方正仿宋_GBK"/>
        <family val="4"/>
        <charset val="134"/>
      </rPr>
      <t>雨污管网及其他工程</t>
    </r>
  </si>
  <si>
    <r>
      <rPr>
        <sz val="11"/>
        <rFont val="方正仿宋_GBK"/>
        <family val="4"/>
        <charset val="134"/>
      </rPr>
      <t>进城道路雨污工程、照明工程、绿化工程。</t>
    </r>
  </si>
  <si>
    <r>
      <rPr>
        <sz val="11"/>
        <rFont val="方正仿宋_GBK"/>
        <family val="4"/>
        <charset val="134"/>
      </rPr>
      <t>镇区农贸市场附属设施项目</t>
    </r>
  </si>
  <si>
    <r>
      <rPr>
        <sz val="11"/>
        <rFont val="方正仿宋_GBK"/>
        <family val="4"/>
        <charset val="134"/>
      </rPr>
      <t>场地填土平整，及修建花池、树池、景观石基座；广场铺装、喷泉、绿化、美化、亮化，文化长廊、公厕；对广场健身区进行铺装及美化绿化。</t>
    </r>
  </si>
  <si>
    <r>
      <rPr>
        <sz val="11"/>
        <rFont val="方正仿宋_GBK"/>
        <family val="4"/>
        <charset val="134"/>
      </rPr>
      <t>旧住宅区立面改造项目</t>
    </r>
  </si>
  <si>
    <r>
      <rPr>
        <sz val="11"/>
        <rFont val="方正仿宋_GBK"/>
        <family val="4"/>
        <charset val="134"/>
      </rPr>
      <t>对主要街道建筑在原有建筑基础上进行立面改造，包括坡屋檐、屋顶马头墙、墙柱面工程及其他装饰工程等。</t>
    </r>
  </si>
  <si>
    <r>
      <rPr>
        <sz val="11"/>
        <rFont val="方正仿宋_GBK"/>
        <family val="4"/>
        <charset val="134"/>
      </rPr>
      <t>停车场建设项目</t>
    </r>
  </si>
  <si>
    <r>
      <rPr>
        <sz val="11"/>
        <rFont val="方正仿宋_GBK"/>
        <family val="4"/>
        <charset val="134"/>
      </rPr>
      <t>群众活动中心建设项目</t>
    </r>
  </si>
  <si>
    <r>
      <rPr>
        <sz val="11"/>
        <rFont val="方正仿宋_GBK"/>
        <family val="4"/>
        <charset val="134"/>
      </rPr>
      <t>道路改造提升项目</t>
    </r>
  </si>
  <si>
    <r>
      <rPr>
        <sz val="11"/>
        <rFont val="方正仿宋_GBK"/>
        <family val="4"/>
        <charset val="134"/>
      </rPr>
      <t>镇区污水支管建设项目</t>
    </r>
  </si>
  <si>
    <r>
      <rPr>
        <sz val="11"/>
        <rFont val="方正仿宋_GBK"/>
        <family val="4"/>
        <charset val="134"/>
      </rPr>
      <t>将镇区内每家每户的污水支管接入污水主管道</t>
    </r>
  </si>
  <si>
    <r>
      <rPr>
        <sz val="11"/>
        <rFont val="方正仿宋_GBK"/>
        <family val="4"/>
        <charset val="134"/>
      </rPr>
      <t>镇区道路扩建项目</t>
    </r>
  </si>
  <si>
    <r>
      <rPr>
        <sz val="11"/>
        <rFont val="方正仿宋_GBK"/>
        <family val="4"/>
        <charset val="134"/>
      </rPr>
      <t>镇区大江桥建设项目</t>
    </r>
  </si>
  <si>
    <r>
      <rPr>
        <sz val="11"/>
        <rFont val="方正仿宋_GBK"/>
        <family val="4"/>
        <charset val="134"/>
      </rPr>
      <t>文化广场建设项目</t>
    </r>
  </si>
  <si>
    <r>
      <rPr>
        <sz val="11"/>
        <rFont val="方正仿宋_GBK"/>
        <family val="4"/>
        <charset val="134"/>
      </rPr>
      <t>主要道路综合管线项目</t>
    </r>
  </si>
  <si>
    <r>
      <rPr>
        <sz val="11"/>
        <rFont val="方正仿宋_GBK"/>
        <family val="4"/>
        <charset val="134"/>
      </rPr>
      <t>镇区主要道路综合管线工程建设及人行道景观设计与铺装等。</t>
    </r>
  </si>
  <si>
    <r>
      <rPr>
        <sz val="11"/>
        <rFont val="方正仿宋_GBK"/>
        <family val="4"/>
        <charset val="134"/>
      </rPr>
      <t>绿道建设项目</t>
    </r>
  </si>
  <si>
    <r>
      <rPr>
        <sz val="11"/>
        <rFont val="方正仿宋_GBK"/>
        <family val="4"/>
        <charset val="134"/>
      </rPr>
      <t>室内篮球馆项目</t>
    </r>
  </si>
  <si>
    <r>
      <rPr>
        <sz val="11"/>
        <rFont val="方正仿宋_GBK"/>
        <family val="4"/>
        <charset val="134"/>
      </rPr>
      <t>新建一座室内篮球馆。</t>
    </r>
  </si>
  <si>
    <r>
      <rPr>
        <sz val="11"/>
        <rFont val="方正仿宋_GBK"/>
        <family val="4"/>
        <charset val="134"/>
      </rPr>
      <t>镇区客运站改造提升项目</t>
    </r>
  </si>
  <si>
    <r>
      <rPr>
        <sz val="11"/>
        <rFont val="方正仿宋_GBK"/>
        <family val="4"/>
        <charset val="134"/>
      </rPr>
      <t>对原车站场地围墙，大门，立面等改造提升，</t>
    </r>
  </si>
  <si>
    <r>
      <rPr>
        <sz val="11"/>
        <rFont val="方正仿宋_GBK"/>
        <family val="4"/>
        <charset val="134"/>
      </rPr>
      <t>新建公厕一座</t>
    </r>
  </si>
  <si>
    <r>
      <rPr>
        <sz val="11"/>
        <rFont val="方正仿宋_GBK"/>
        <family val="4"/>
        <charset val="134"/>
      </rPr>
      <t>集镇人居环境改善提升项目</t>
    </r>
  </si>
  <si>
    <r>
      <rPr>
        <sz val="11"/>
        <rFont val="方正仿宋_GBK"/>
        <family val="4"/>
        <charset val="134"/>
      </rPr>
      <t>改造石板街水渠、石板路，安装道路标识等</t>
    </r>
  </si>
  <si>
    <r>
      <rPr>
        <sz val="11"/>
        <rFont val="方正仿宋_GBK"/>
        <family val="4"/>
        <charset val="134"/>
      </rPr>
      <t>镇区风貌改造工程</t>
    </r>
  </si>
  <si>
    <r>
      <rPr>
        <sz val="11"/>
        <rFont val="方正仿宋_GBK"/>
        <family val="4"/>
        <charset val="134"/>
      </rPr>
      <t>管线整治提升（光缆下地）</t>
    </r>
  </si>
  <si>
    <r>
      <rPr>
        <sz val="11"/>
        <rFont val="方正仿宋_GBK"/>
        <family val="4"/>
        <charset val="134"/>
      </rPr>
      <t>电信、联通、移动光缆下地</t>
    </r>
  </si>
  <si>
    <r>
      <rPr>
        <sz val="11"/>
        <rFont val="方正仿宋_GBK"/>
        <family val="4"/>
        <charset val="134"/>
      </rPr>
      <t>镇区绿化及市政道路建设项目</t>
    </r>
  </si>
  <si>
    <r>
      <rPr>
        <sz val="11"/>
        <rFont val="方正仿宋_GBK"/>
        <family val="4"/>
        <charset val="134"/>
      </rPr>
      <t>龙脊镇镇区基础设施建设</t>
    </r>
  </si>
  <si>
    <r>
      <rPr>
        <sz val="11"/>
        <rFont val="方正仿宋_GBK"/>
        <family val="4"/>
        <charset val="134"/>
      </rPr>
      <t>便民桥一座、休闲石板路一条。</t>
    </r>
  </si>
  <si>
    <r>
      <rPr>
        <sz val="11"/>
        <rFont val="方正仿宋_GBK"/>
        <family val="4"/>
        <charset val="134"/>
      </rPr>
      <t>房屋立面改造工程</t>
    </r>
  </si>
  <si>
    <r>
      <rPr>
        <sz val="11"/>
        <rFont val="方正仿宋_GBK"/>
        <family val="4"/>
        <charset val="134"/>
      </rPr>
      <t>江山镇居民休闲广场建设工程</t>
    </r>
  </si>
  <si>
    <r>
      <rPr>
        <sz val="11"/>
        <rFont val="方正仿宋_GBK"/>
        <family val="4"/>
        <charset val="134"/>
      </rPr>
      <t>江山镇道路改造提升建设工程</t>
    </r>
  </si>
  <si>
    <r>
      <rPr>
        <sz val="11"/>
        <rFont val="方正仿宋_GBK"/>
        <family val="4"/>
        <charset val="134"/>
      </rPr>
      <t>茅岭镇镇区支路桥梁建设工程</t>
    </r>
  </si>
  <si>
    <r>
      <rPr>
        <sz val="11"/>
        <rFont val="方正仿宋_GBK"/>
        <family val="4"/>
        <charset val="134"/>
      </rPr>
      <t>茅岭镇道路改造提升建设工程</t>
    </r>
  </si>
  <si>
    <r>
      <rPr>
        <sz val="11"/>
        <rFont val="方正仿宋_GBK"/>
        <family val="4"/>
        <charset val="134"/>
      </rPr>
      <t>华兰镇圩场亮化提升工程</t>
    </r>
  </si>
  <si>
    <r>
      <rPr>
        <sz val="11"/>
        <rFont val="方正仿宋_GBK"/>
        <family val="4"/>
        <charset val="134"/>
      </rPr>
      <t>集镇太阳能路灯安装。</t>
    </r>
  </si>
  <si>
    <r>
      <rPr>
        <sz val="11"/>
        <rFont val="方正仿宋_GBK"/>
        <family val="4"/>
        <charset val="134"/>
      </rPr>
      <t>华兰镇圩场给水改建工程</t>
    </r>
  </si>
  <si>
    <r>
      <rPr>
        <sz val="11"/>
        <rFont val="方正仿宋_GBK"/>
        <family val="4"/>
        <charset val="134"/>
      </rPr>
      <t>华兰公园基础设施提升工程</t>
    </r>
  </si>
  <si>
    <r>
      <rPr>
        <sz val="11"/>
        <rFont val="方正仿宋_GBK"/>
        <family val="4"/>
        <charset val="134"/>
      </rPr>
      <t>上思县华兰镇污水处理厂配套管网二期工程</t>
    </r>
  </si>
  <si>
    <r>
      <rPr>
        <sz val="11"/>
        <rFont val="方正仿宋_GBK"/>
        <family val="4"/>
        <charset val="134"/>
      </rPr>
      <t>污水管网建设</t>
    </r>
  </si>
  <si>
    <r>
      <rPr>
        <sz val="11"/>
        <rFont val="方正仿宋_GBK"/>
        <family val="4"/>
        <charset val="134"/>
      </rPr>
      <t>路灯、绿化、人行道建设。</t>
    </r>
  </si>
  <si>
    <r>
      <rPr>
        <sz val="11"/>
        <rFont val="方正仿宋_GBK"/>
        <family val="4"/>
        <charset val="134"/>
      </rPr>
      <t>上思县叫安镇污水处理厂配套管网二期工程</t>
    </r>
  </si>
  <si>
    <r>
      <rPr>
        <sz val="11"/>
        <rFont val="方正仿宋_GBK"/>
        <family val="4"/>
        <charset val="134"/>
      </rPr>
      <t>集镇给水改造工程</t>
    </r>
  </si>
  <si>
    <r>
      <rPr>
        <sz val="11"/>
        <rFont val="方正仿宋_GBK"/>
        <family val="4"/>
        <charset val="134"/>
      </rPr>
      <t>给水管网改造。</t>
    </r>
  </si>
  <si>
    <r>
      <rPr>
        <sz val="11"/>
        <color rgb="FF000000"/>
        <rFont val="方正仿宋_GBK"/>
        <family val="4"/>
        <charset val="134"/>
      </rPr>
      <t>路灯、绿化、人行道建设。</t>
    </r>
  </si>
  <si>
    <r>
      <rPr>
        <sz val="11"/>
        <rFont val="方正仿宋_GBK"/>
        <family val="4"/>
        <charset val="134"/>
      </rPr>
      <t>根竹镇配套设施建设</t>
    </r>
  </si>
  <si>
    <r>
      <rPr>
        <sz val="11"/>
        <rFont val="方正仿宋_GBK"/>
        <family val="4"/>
        <charset val="134"/>
      </rPr>
      <t>根竹镇文化站、公共服务中心、社保中心项目建设及配套设施建设。</t>
    </r>
  </si>
  <si>
    <r>
      <rPr>
        <sz val="11"/>
        <rFont val="方正仿宋_GBK"/>
        <family val="4"/>
        <charset val="134"/>
      </rPr>
      <t>根竹镇环卫工程</t>
    </r>
  </si>
  <si>
    <r>
      <rPr>
        <sz val="11"/>
        <rFont val="方正仿宋_GBK"/>
        <family val="4"/>
        <charset val="134"/>
      </rPr>
      <t>根竹镇环卫设施改造更新。</t>
    </r>
  </si>
  <si>
    <r>
      <rPr>
        <sz val="11"/>
        <rFont val="方正仿宋_GBK"/>
        <family val="4"/>
        <charset val="134"/>
      </rPr>
      <t>根竹镇圩容村貌提升</t>
    </r>
  </si>
  <si>
    <r>
      <rPr>
        <sz val="11"/>
        <rFont val="方正仿宋_GBK"/>
        <family val="4"/>
        <charset val="134"/>
      </rPr>
      <t>根竹镇河道整治项目</t>
    </r>
  </si>
  <si>
    <r>
      <rPr>
        <sz val="11"/>
        <rFont val="方正仿宋_GBK"/>
        <family val="4"/>
        <charset val="134"/>
      </rPr>
      <t>根竹镇道路硬化</t>
    </r>
  </si>
  <si>
    <r>
      <rPr>
        <sz val="11"/>
        <rFont val="方正仿宋_GBK"/>
        <family val="4"/>
        <charset val="134"/>
      </rPr>
      <t>港南区新塘镇乡改镇基础设施建设项目（污水管网工程）</t>
    </r>
  </si>
  <si>
    <r>
      <rPr>
        <sz val="11"/>
        <rFont val="方正仿宋_GBK"/>
        <family val="4"/>
        <charset val="134"/>
      </rPr>
      <t>镇区街道改造</t>
    </r>
  </si>
  <si>
    <r>
      <rPr>
        <sz val="11"/>
        <rFont val="方正仿宋_GBK"/>
        <family val="4"/>
        <charset val="134"/>
      </rPr>
      <t>镇区内景观绿化</t>
    </r>
  </si>
  <si>
    <r>
      <rPr>
        <sz val="11"/>
        <rFont val="方正仿宋_GBK"/>
        <family val="4"/>
        <charset val="134"/>
      </rPr>
      <t>围墙、水沟及树池维修工程、硬化工程、拆除工程、广场建设工程、绿化工程、路灯工程。</t>
    </r>
  </si>
  <si>
    <r>
      <rPr>
        <sz val="11"/>
        <rFont val="方正仿宋_GBK"/>
        <family val="4"/>
        <charset val="134"/>
      </rPr>
      <t>基础设施建设项目（二期）</t>
    </r>
  </si>
  <si>
    <r>
      <rPr>
        <sz val="11"/>
        <rFont val="方正仿宋_GBK"/>
        <family val="4"/>
        <charset val="134"/>
      </rPr>
      <t>道路工程、排水工程、排水沟工程、绿化工程、桥梁工程。</t>
    </r>
  </si>
  <si>
    <r>
      <rPr>
        <sz val="11"/>
        <rFont val="方正仿宋_GBK"/>
        <family val="4"/>
        <charset val="134"/>
      </rPr>
      <t>基础设施建设项目（一期）</t>
    </r>
  </si>
  <si>
    <r>
      <rPr>
        <sz val="11"/>
        <rFont val="方正仿宋_GBK"/>
        <family val="4"/>
        <charset val="134"/>
      </rPr>
      <t>路灯工程、伏波公园建设工程。</t>
    </r>
  </si>
  <si>
    <r>
      <rPr>
        <sz val="11"/>
        <rFont val="方正仿宋_GBK"/>
        <family val="4"/>
        <charset val="134"/>
      </rPr>
      <t>新建道路工程、道路硬化及人行道面层铺设、排水工程、道路拓宽与挡土墙工程、路灯工程。</t>
    </r>
  </si>
  <si>
    <r>
      <rPr>
        <sz val="11"/>
        <rFont val="方正仿宋_GBK"/>
        <family val="4"/>
        <charset val="134"/>
      </rPr>
      <t>综合市场建设项目（一期）</t>
    </r>
  </si>
  <si>
    <r>
      <rPr>
        <sz val="11"/>
        <rFont val="方正仿宋_GBK"/>
        <family val="4"/>
        <charset val="134"/>
      </rPr>
      <t>综合市场建设项目（二期）</t>
    </r>
  </si>
  <si>
    <r>
      <rPr>
        <sz val="11"/>
        <rFont val="方正仿宋_GBK"/>
        <family val="4"/>
        <charset val="134"/>
      </rPr>
      <t>亮化工程</t>
    </r>
  </si>
  <si>
    <r>
      <rPr>
        <sz val="11"/>
        <rFont val="方正仿宋_GBK"/>
        <family val="4"/>
        <charset val="134"/>
      </rPr>
      <t>浪平村那田头屯至浪平街社区村屯路硬化项目</t>
    </r>
  </si>
  <si>
    <r>
      <rPr>
        <sz val="11"/>
        <rFont val="方正仿宋_GBK"/>
        <family val="4"/>
        <charset val="134"/>
      </rPr>
      <t>浪平街社区哪吒陂至双石队排污沟建设项目</t>
    </r>
  </si>
  <si>
    <r>
      <rPr>
        <sz val="11"/>
        <rFont val="方正仿宋_GBK"/>
        <family val="4"/>
        <charset val="134"/>
      </rPr>
      <t>迁建农贸市场项目</t>
    </r>
  </si>
  <si>
    <r>
      <rPr>
        <sz val="11"/>
        <rFont val="方正仿宋_GBK"/>
        <family val="4"/>
        <charset val="134"/>
      </rPr>
      <t>公共厕所</t>
    </r>
  </si>
  <si>
    <r>
      <rPr>
        <sz val="11"/>
        <rFont val="方正仿宋_GBK"/>
        <family val="4"/>
        <charset val="134"/>
      </rPr>
      <t>市场周边排污管网</t>
    </r>
  </si>
  <si>
    <r>
      <rPr>
        <sz val="11"/>
        <rFont val="方正仿宋_GBK"/>
        <family val="4"/>
        <charset val="134"/>
      </rPr>
      <t>镇区停车场建设项目</t>
    </r>
  </si>
  <si>
    <r>
      <rPr>
        <sz val="11"/>
        <rFont val="方正仿宋_GBK"/>
        <family val="4"/>
        <charset val="134"/>
      </rPr>
      <t>镇区休闲小广场建设项目</t>
    </r>
  </si>
  <si>
    <r>
      <rPr>
        <sz val="11"/>
        <rFont val="方正仿宋_GBK"/>
        <family val="4"/>
        <charset val="134"/>
      </rPr>
      <t>龙合街强弱电线路改造</t>
    </r>
  </si>
  <si>
    <r>
      <rPr>
        <sz val="11"/>
        <rFont val="方正仿宋_GBK"/>
        <family val="4"/>
        <charset val="134"/>
      </rPr>
      <t>龙合街水管管网改造</t>
    </r>
  </si>
  <si>
    <r>
      <rPr>
        <sz val="11"/>
        <rFont val="方正仿宋_GBK"/>
        <family val="4"/>
        <charset val="134"/>
      </rPr>
      <t>龙合街太阳能路灯建设</t>
    </r>
  </si>
  <si>
    <r>
      <rPr>
        <sz val="11"/>
        <rFont val="方正仿宋_GBK"/>
        <family val="4"/>
        <charset val="134"/>
      </rPr>
      <t>龙合街农贸市场整治项目</t>
    </r>
  </si>
  <si>
    <r>
      <rPr>
        <sz val="11"/>
        <rFont val="方正仿宋_GBK"/>
        <family val="4"/>
        <charset val="134"/>
      </rPr>
      <t>龙合街停车场项目</t>
    </r>
  </si>
  <si>
    <r>
      <rPr>
        <sz val="11"/>
        <rFont val="方正仿宋_GBK"/>
        <family val="4"/>
        <charset val="134"/>
      </rPr>
      <t>集镇电力安装工程</t>
    </r>
  </si>
  <si>
    <r>
      <rPr>
        <sz val="11"/>
        <rFont val="方正仿宋_GBK"/>
        <family val="4"/>
        <charset val="134"/>
      </rPr>
      <t>集镇便民广场铺装、绿化、文化舞蹈工程</t>
    </r>
  </si>
  <si>
    <r>
      <rPr>
        <sz val="11"/>
        <rFont val="方正仿宋_GBK"/>
        <family val="4"/>
        <charset val="134"/>
      </rPr>
      <t>集镇景观改造工程</t>
    </r>
  </si>
  <si>
    <r>
      <rPr>
        <sz val="11"/>
        <rFont val="方正仿宋_GBK"/>
        <family val="4"/>
        <charset val="134"/>
      </rPr>
      <t>大门改造，升旗台，安装金属字、码头绿化、等。</t>
    </r>
  </si>
  <si>
    <r>
      <rPr>
        <sz val="11"/>
        <rFont val="方正仿宋_GBK"/>
        <family val="4"/>
        <charset val="134"/>
      </rPr>
      <t>市场硬化工程</t>
    </r>
  </si>
  <si>
    <r>
      <rPr>
        <sz val="11"/>
        <rFont val="方正仿宋_GBK"/>
        <family val="4"/>
        <charset val="134"/>
      </rPr>
      <t>排污建设工程</t>
    </r>
  </si>
  <si>
    <r>
      <rPr>
        <sz val="11"/>
        <rFont val="方正仿宋_GBK"/>
        <family val="4"/>
        <charset val="134"/>
      </rPr>
      <t>人行道建设工程</t>
    </r>
  </si>
  <si>
    <r>
      <rPr>
        <sz val="11"/>
        <rFont val="方正仿宋_GBK"/>
        <family val="4"/>
        <charset val="134"/>
      </rPr>
      <t>停车位建设工程</t>
    </r>
  </si>
  <si>
    <r>
      <rPr>
        <sz val="11"/>
        <rFont val="方正仿宋_GBK"/>
        <family val="4"/>
        <charset val="134"/>
      </rPr>
      <t>街区停车位划线、斑马线</t>
    </r>
  </si>
  <si>
    <r>
      <rPr>
        <sz val="11"/>
        <rFont val="方正仿宋_GBK"/>
        <family val="4"/>
        <charset val="134"/>
      </rPr>
      <t>景观绿化工程</t>
    </r>
  </si>
  <si>
    <r>
      <rPr>
        <sz val="11"/>
        <color indexed="8"/>
        <rFont val="方正仿宋_GBK"/>
        <family val="4"/>
        <charset val="134"/>
      </rPr>
      <t>娱乐活动场所、绿化工程</t>
    </r>
  </si>
  <si>
    <r>
      <rPr>
        <sz val="11"/>
        <rFont val="方正仿宋_GBK"/>
        <family val="4"/>
        <charset val="134"/>
      </rPr>
      <t>镇区干道改造工程项目</t>
    </r>
  </si>
  <si>
    <r>
      <rPr>
        <sz val="11"/>
        <rFont val="方正仿宋_GBK"/>
        <family val="4"/>
        <charset val="134"/>
      </rPr>
      <t>路网及市政管网和集贸市场标准化建设项目</t>
    </r>
  </si>
  <si>
    <r>
      <rPr>
        <sz val="11"/>
        <rFont val="方正仿宋_GBK"/>
        <family val="4"/>
        <charset val="134"/>
      </rPr>
      <t>镇内路网及市政管网和集贸市场标准化建设</t>
    </r>
  </si>
  <si>
    <r>
      <rPr>
        <sz val="11"/>
        <rFont val="方正仿宋_GBK"/>
        <family val="4"/>
        <charset val="134"/>
      </rPr>
      <t>开发区至隆或中学新建绕镇路</t>
    </r>
  </si>
  <si>
    <r>
      <rPr>
        <sz val="11"/>
        <rFont val="方正仿宋_GBK"/>
        <family val="4"/>
        <charset val="134"/>
      </rPr>
      <t>烟草站至绕镇路道路改扩建</t>
    </r>
  </si>
  <si>
    <r>
      <rPr>
        <sz val="11"/>
        <rFont val="方正仿宋_GBK"/>
        <family val="4"/>
        <charset val="134"/>
      </rPr>
      <t>东窑坝至镇政府新农村道路建设</t>
    </r>
  </si>
  <si>
    <r>
      <rPr>
        <sz val="11"/>
        <rFont val="方正仿宋_GBK"/>
        <family val="4"/>
        <charset val="134"/>
      </rPr>
      <t>白泥塘路段改扩建</t>
    </r>
  </si>
  <si>
    <r>
      <rPr>
        <sz val="11"/>
        <rFont val="方正仿宋_GBK"/>
        <family val="4"/>
        <charset val="134"/>
      </rPr>
      <t>广场至啰嗦旦新农村道路建设</t>
    </r>
  </si>
  <si>
    <r>
      <rPr>
        <sz val="11"/>
        <rFont val="方正仿宋_GBK"/>
        <family val="4"/>
        <charset val="134"/>
      </rPr>
      <t>镇区道路工程</t>
    </r>
  </si>
  <si>
    <r>
      <rPr>
        <sz val="11"/>
        <rFont val="方正仿宋_GBK"/>
        <family val="4"/>
        <charset val="134"/>
      </rPr>
      <t>镇区污水管网新增支管网配套设施</t>
    </r>
  </si>
  <si>
    <r>
      <rPr>
        <sz val="11"/>
        <rFont val="方正仿宋_GBK"/>
        <family val="4"/>
        <charset val="134"/>
      </rPr>
      <t>基础设施建设</t>
    </r>
  </si>
  <si>
    <r>
      <rPr>
        <sz val="11"/>
        <rFont val="方正仿宋_GBK"/>
        <family val="4"/>
        <charset val="134"/>
      </rPr>
      <t>农贸市场周边场地硬化</t>
    </r>
  </si>
  <si>
    <r>
      <rPr>
        <sz val="11"/>
        <rFont val="方正仿宋_GBK"/>
        <family val="4"/>
        <charset val="134"/>
      </rPr>
      <t>道路公共照明工程</t>
    </r>
  </si>
  <si>
    <r>
      <rPr>
        <sz val="11"/>
        <rFont val="方正仿宋_GBK"/>
        <family val="4"/>
        <charset val="134"/>
      </rPr>
      <t>市容市政提升工程</t>
    </r>
  </si>
  <si>
    <r>
      <rPr>
        <sz val="11"/>
        <rFont val="方正仿宋_GBK"/>
        <family val="4"/>
        <charset val="134"/>
      </rPr>
      <t>镇体育馆</t>
    </r>
  </si>
  <si>
    <r>
      <rPr>
        <sz val="11"/>
        <rFont val="方正仿宋_GBK"/>
        <family val="4"/>
        <charset val="134"/>
      </rPr>
      <t>镇南车站</t>
    </r>
  </si>
  <si>
    <r>
      <rPr>
        <sz val="11"/>
        <rFont val="方正仿宋_GBK"/>
        <family val="4"/>
        <charset val="134"/>
      </rPr>
      <t>镇文体广场</t>
    </r>
  </si>
  <si>
    <r>
      <rPr>
        <sz val="11"/>
        <rFont val="方正仿宋_GBK"/>
        <family val="4"/>
        <charset val="134"/>
      </rPr>
      <t>镇区人行道工程</t>
    </r>
  </si>
  <si>
    <r>
      <rPr>
        <sz val="11"/>
        <rFont val="方正仿宋_GBK"/>
        <family val="4"/>
        <charset val="134"/>
      </rPr>
      <t>镇区排水工程</t>
    </r>
  </si>
  <si>
    <r>
      <rPr>
        <sz val="11"/>
        <rFont val="方正仿宋_GBK"/>
        <family val="4"/>
        <charset val="134"/>
      </rPr>
      <t>新建道路两侧雨污分流排水管沟，包括污水管重力管道和盖板边沟等。</t>
    </r>
  </si>
  <si>
    <r>
      <rPr>
        <sz val="11"/>
        <rFont val="方正仿宋_GBK"/>
        <family val="4"/>
        <charset val="134"/>
      </rPr>
      <t>镇区照明工程</t>
    </r>
  </si>
  <si>
    <r>
      <rPr>
        <sz val="11"/>
        <rFont val="方正仿宋_GBK"/>
        <family val="4"/>
        <charset val="134"/>
      </rPr>
      <t>镇区自由市场改建工程</t>
    </r>
  </si>
  <si>
    <r>
      <rPr>
        <sz val="11"/>
        <rFont val="方正仿宋_GBK"/>
        <family val="4"/>
        <charset val="134"/>
      </rPr>
      <t>镇区管线地下工程）</t>
    </r>
  </si>
  <si>
    <r>
      <rPr>
        <sz val="11"/>
        <rFont val="方正仿宋_GBK"/>
        <family val="4"/>
        <charset val="134"/>
      </rPr>
      <t>镇区亮化工程</t>
    </r>
  </si>
  <si>
    <r>
      <rPr>
        <sz val="11"/>
        <rFont val="方正仿宋_GBK"/>
        <family val="4"/>
        <charset val="134"/>
      </rPr>
      <t>镇区街道活动中心</t>
    </r>
  </si>
  <si>
    <r>
      <rPr>
        <sz val="11"/>
        <rFont val="方正仿宋_GBK"/>
        <family val="4"/>
        <charset val="134"/>
      </rPr>
      <t>包括场地平整及硬化、绿化、公共服务设施等。</t>
    </r>
  </si>
  <si>
    <r>
      <rPr>
        <sz val="11"/>
        <rFont val="方正仿宋_GBK"/>
        <family val="4"/>
        <charset val="134"/>
      </rPr>
      <t>镇区道路建设项目</t>
    </r>
  </si>
  <si>
    <r>
      <rPr>
        <sz val="11"/>
        <rFont val="方正仿宋_GBK"/>
        <family val="4"/>
        <charset val="134"/>
      </rPr>
      <t>路基工程</t>
    </r>
  </si>
  <si>
    <r>
      <rPr>
        <sz val="11"/>
        <rFont val="方正仿宋_GBK"/>
        <family val="4"/>
        <charset val="134"/>
      </rPr>
      <t>排水工程</t>
    </r>
  </si>
  <si>
    <r>
      <rPr>
        <sz val="11"/>
        <rFont val="方正仿宋_GBK"/>
        <family val="4"/>
        <charset val="134"/>
      </rPr>
      <t>照明工程</t>
    </r>
  </si>
  <si>
    <r>
      <rPr>
        <sz val="11"/>
        <rFont val="方正仿宋_GBK"/>
        <family val="4"/>
        <charset val="134"/>
      </rPr>
      <t>路面工程</t>
    </r>
  </si>
  <si>
    <r>
      <rPr>
        <sz val="11"/>
        <rFont val="方正仿宋_GBK"/>
        <family val="4"/>
        <charset val="134"/>
      </rPr>
      <t>绿化工程</t>
    </r>
  </si>
  <si>
    <r>
      <rPr>
        <sz val="11"/>
        <rFont val="方正仿宋_GBK"/>
        <family val="4"/>
        <charset val="134"/>
      </rPr>
      <t>坡开桥改建工程</t>
    </r>
  </si>
  <si>
    <r>
      <rPr>
        <sz val="11"/>
        <rFont val="方正仿宋_GBK"/>
        <family val="4"/>
        <charset val="134"/>
      </rPr>
      <t>街道改造工程</t>
    </r>
  </si>
  <si>
    <r>
      <rPr>
        <sz val="11"/>
        <rFont val="方正仿宋_GBK"/>
        <family val="4"/>
        <charset val="134"/>
      </rPr>
      <t>老街改造提升工程</t>
    </r>
  </si>
  <si>
    <r>
      <rPr>
        <sz val="11"/>
        <rFont val="方正仿宋_GBK"/>
        <family val="4"/>
        <charset val="134"/>
      </rPr>
      <t>过境公路绿化美化工程</t>
    </r>
  </si>
  <si>
    <r>
      <rPr>
        <sz val="11"/>
        <rFont val="方正仿宋_GBK"/>
        <family val="4"/>
        <charset val="134"/>
      </rPr>
      <t>新建公共厕所</t>
    </r>
  </si>
  <si>
    <r>
      <rPr>
        <sz val="11"/>
        <rFont val="方正仿宋_GBK"/>
        <family val="4"/>
        <charset val="134"/>
      </rPr>
      <t>新建内容，在广场内新建一座公共场所。</t>
    </r>
  </si>
  <si>
    <r>
      <rPr>
        <sz val="11"/>
        <rFont val="方正仿宋_GBK"/>
        <family val="4"/>
        <charset val="134"/>
      </rPr>
      <t>文化活动中心楼</t>
    </r>
  </si>
  <si>
    <r>
      <rPr>
        <sz val="11"/>
        <rFont val="方正仿宋_GBK"/>
        <family val="4"/>
        <charset val="134"/>
      </rPr>
      <t>文化广场项目</t>
    </r>
  </si>
  <si>
    <r>
      <rPr>
        <sz val="11"/>
        <rFont val="方正仿宋_GBK"/>
        <family val="4"/>
        <charset val="134"/>
      </rPr>
      <t>环卫设施</t>
    </r>
  </si>
  <si>
    <r>
      <rPr>
        <sz val="11"/>
        <rFont val="方正仿宋_GBK"/>
        <family val="4"/>
        <charset val="134"/>
      </rPr>
      <t>安装垃圾桶一批，公厕一座。</t>
    </r>
  </si>
  <si>
    <r>
      <rPr>
        <sz val="11"/>
        <rFont val="方正仿宋_GBK"/>
        <family val="4"/>
        <charset val="134"/>
      </rPr>
      <t>镇区街道照明工程</t>
    </r>
  </si>
  <si>
    <r>
      <rPr>
        <sz val="11"/>
        <color indexed="8"/>
        <rFont val="方正仿宋_GBK"/>
        <family val="4"/>
        <charset val="134"/>
      </rPr>
      <t>新建农贸市场</t>
    </r>
  </si>
  <si>
    <r>
      <rPr>
        <sz val="11"/>
        <rFont val="方正仿宋_GBK"/>
        <family val="4"/>
        <charset val="134"/>
      </rPr>
      <t>镇区改建工程</t>
    </r>
  </si>
  <si>
    <r>
      <rPr>
        <sz val="11"/>
        <rFont val="方正仿宋_GBK"/>
        <family val="4"/>
        <charset val="134"/>
      </rPr>
      <t>公厕一个、候车亭一个、道路标志线、绿化</t>
    </r>
  </si>
  <si>
    <r>
      <rPr>
        <sz val="11"/>
        <rFont val="方正仿宋_GBK"/>
        <family val="4"/>
        <charset val="134"/>
      </rPr>
      <t>入镇道路工程</t>
    </r>
  </si>
  <si>
    <r>
      <rPr>
        <sz val="11"/>
        <rFont val="方正仿宋_GBK"/>
        <family val="4"/>
        <charset val="134"/>
      </rPr>
      <t>路面拓宽，加铺沥青路面及人行道改造</t>
    </r>
  </si>
  <si>
    <r>
      <rPr>
        <sz val="11"/>
        <rFont val="方正仿宋_GBK"/>
        <family val="4"/>
        <charset val="134"/>
      </rPr>
      <t>高速路口改造工程</t>
    </r>
  </si>
  <si>
    <r>
      <rPr>
        <sz val="11"/>
        <rFont val="方正仿宋_GBK"/>
        <family val="4"/>
        <charset val="134"/>
      </rPr>
      <t>出口路面改造，人行道改造，太阳能路灯安装及宣传牌</t>
    </r>
  </si>
  <si>
    <r>
      <rPr>
        <sz val="11"/>
        <rFont val="方正仿宋_GBK"/>
        <family val="4"/>
        <charset val="134"/>
      </rPr>
      <t>洛东街至社区道路工程</t>
    </r>
  </si>
  <si>
    <r>
      <rPr>
        <sz val="11"/>
        <rFont val="方正仿宋_GBK"/>
        <family val="4"/>
        <charset val="134"/>
      </rPr>
      <t>路面拓宽，加铺沥青路面及人行道改造，人饮管道改造</t>
    </r>
  </si>
  <si>
    <r>
      <rPr>
        <sz val="11"/>
        <rFont val="方正仿宋_GBK"/>
        <family val="4"/>
        <charset val="134"/>
      </rPr>
      <t>旧圩道路改建工程</t>
    </r>
  </si>
  <si>
    <r>
      <rPr>
        <sz val="11"/>
        <rFont val="方正仿宋_GBK"/>
        <family val="4"/>
        <charset val="134"/>
      </rPr>
      <t>镇区三条路及沿二级路太阳能路灯安装</t>
    </r>
  </si>
  <si>
    <r>
      <rPr>
        <sz val="11"/>
        <rFont val="方正仿宋_GBK"/>
        <family val="4"/>
        <charset val="134"/>
      </rPr>
      <t>农贸市场改造工程</t>
    </r>
  </si>
  <si>
    <r>
      <rPr>
        <sz val="11"/>
        <rFont val="方正仿宋_GBK"/>
        <family val="4"/>
        <charset val="134"/>
      </rPr>
      <t>新建农贸市场</t>
    </r>
  </si>
  <si>
    <r>
      <rPr>
        <sz val="11"/>
        <rFont val="方正仿宋_GBK"/>
        <family val="4"/>
        <charset val="134"/>
      </rPr>
      <t>公共服务中心改造工程</t>
    </r>
  </si>
  <si>
    <r>
      <rPr>
        <sz val="11"/>
        <rFont val="方正仿宋_GBK"/>
        <family val="4"/>
        <charset val="134"/>
      </rPr>
      <t>公共服务中心结构改造、服务功能提升。</t>
    </r>
  </si>
  <si>
    <r>
      <rPr>
        <sz val="11"/>
        <rFont val="方正仿宋_GBK"/>
        <family val="4"/>
        <charset val="134"/>
      </rPr>
      <t>市场西入口道路改造工程</t>
    </r>
  </si>
  <si>
    <r>
      <rPr>
        <sz val="11"/>
        <rFont val="方正仿宋_GBK"/>
        <family val="4"/>
        <charset val="134"/>
      </rPr>
      <t>市场西入口道路硬化、排水沟改造建设</t>
    </r>
  </si>
  <si>
    <r>
      <rPr>
        <sz val="11"/>
        <rFont val="方正仿宋_GBK"/>
        <family val="4"/>
        <charset val="134"/>
      </rPr>
      <t>镇区政务中心项目工程</t>
    </r>
  </si>
  <si>
    <r>
      <rPr>
        <sz val="11"/>
        <rFont val="方正仿宋_GBK"/>
        <family val="4"/>
        <charset val="134"/>
      </rPr>
      <t>完善提升基础设施建设水平，新建政务服务中心，方便群众办事需求。</t>
    </r>
  </si>
  <si>
    <r>
      <rPr>
        <sz val="11"/>
        <rFont val="方正仿宋_GBK"/>
        <family val="4"/>
        <charset val="134"/>
      </rPr>
      <t>绿化改造提升工程</t>
    </r>
  </si>
  <si>
    <r>
      <rPr>
        <sz val="11"/>
        <rFont val="方正仿宋_GBK"/>
        <family val="4"/>
        <charset val="134"/>
      </rPr>
      <t>镇区人行道改建及环境提升工程</t>
    </r>
  </si>
  <si>
    <r>
      <rPr>
        <sz val="11"/>
        <rFont val="方正仿宋_GBK"/>
        <family val="4"/>
        <charset val="134"/>
      </rPr>
      <t>对镇区人行道部分进行改建，提升环境景观。</t>
    </r>
  </si>
  <si>
    <r>
      <rPr>
        <sz val="11"/>
        <rFont val="方正仿宋_GBK"/>
        <family val="4"/>
        <charset val="134"/>
      </rPr>
      <t>中枧至小龙太阳能路灯工程</t>
    </r>
  </si>
  <si>
    <r>
      <rPr>
        <sz val="11"/>
        <rFont val="方正仿宋_GBK"/>
        <family val="4"/>
        <charset val="134"/>
      </rPr>
      <t>新建太阳能路灯等工程。</t>
    </r>
  </si>
  <si>
    <r>
      <rPr>
        <sz val="11"/>
        <rFont val="方正仿宋_GBK"/>
        <family val="4"/>
        <charset val="134"/>
      </rPr>
      <t>其他附属工程</t>
    </r>
  </si>
  <si>
    <r>
      <rPr>
        <sz val="11"/>
        <rFont val="方正仿宋_GBK"/>
        <family val="4"/>
        <charset val="134"/>
      </rPr>
      <t>政务中心前小广场、征地等相关附属项目。</t>
    </r>
  </si>
  <si>
    <r>
      <rPr>
        <sz val="11"/>
        <rFont val="方正仿宋_GBK"/>
        <family val="4"/>
        <charset val="134"/>
      </rPr>
      <t>排污设施建设工程</t>
    </r>
  </si>
  <si>
    <r>
      <rPr>
        <sz val="11"/>
        <rFont val="方正仿宋_GBK"/>
        <family val="4"/>
        <charset val="134"/>
      </rPr>
      <t>路灯亮化工程</t>
    </r>
  </si>
  <si>
    <r>
      <rPr>
        <sz val="11"/>
        <rFont val="方正仿宋_GBK"/>
        <family val="4"/>
        <charset val="134"/>
      </rPr>
      <t>农民健身休闲广场</t>
    </r>
  </si>
  <si>
    <r>
      <rPr>
        <sz val="11"/>
        <color indexed="8"/>
        <rFont val="方正仿宋_GBK"/>
        <family val="4"/>
        <charset val="134"/>
      </rPr>
      <t>路灯亮化工程</t>
    </r>
  </si>
  <si>
    <r>
      <rPr>
        <sz val="11"/>
        <color indexed="8"/>
        <rFont val="方正仿宋_GBK"/>
        <family val="4"/>
        <charset val="134"/>
      </rPr>
      <t>排污设施建设工程</t>
    </r>
  </si>
  <si>
    <r>
      <rPr>
        <sz val="11"/>
        <color indexed="8"/>
        <rFont val="方正仿宋_GBK"/>
        <family val="4"/>
        <charset val="134"/>
      </rPr>
      <t>道路硬化</t>
    </r>
  </si>
  <si>
    <r>
      <rPr>
        <sz val="11"/>
        <color indexed="8"/>
        <rFont val="方正仿宋_GBK"/>
        <family val="4"/>
        <charset val="134"/>
      </rPr>
      <t>市场改造</t>
    </r>
  </si>
  <si>
    <r>
      <t>307</t>
    </r>
    <r>
      <rPr>
        <sz val="11"/>
        <rFont val="方正仿宋_GBK"/>
        <family val="4"/>
        <charset val="134"/>
      </rPr>
      <t>省道过境街道亮化工程建设</t>
    </r>
  </si>
  <si>
    <r>
      <rPr>
        <sz val="11"/>
        <rFont val="方正仿宋_GBK"/>
        <family val="4"/>
        <charset val="134"/>
      </rPr>
      <t>文体活动中心建设</t>
    </r>
  </si>
  <si>
    <r>
      <rPr>
        <sz val="11"/>
        <rFont val="方正仿宋_GBK"/>
        <family val="4"/>
        <charset val="134"/>
      </rPr>
      <t>马坪镇长安街文体活动中心建设。</t>
    </r>
  </si>
  <si>
    <r>
      <rPr>
        <sz val="11"/>
        <rFont val="方正仿宋_GBK"/>
        <family val="4"/>
        <charset val="134"/>
      </rPr>
      <t>长安河堤公园建设</t>
    </r>
  </si>
  <si>
    <r>
      <rPr>
        <sz val="11"/>
        <rFont val="方正仿宋_GBK"/>
        <family val="4"/>
        <charset val="134"/>
      </rPr>
      <t>长安河堤公园建设景观步道、防腐木水车、长安河堤公园红色文化广场、公园景观、健康生态休闲步道、长安河堤公园文体广场。</t>
    </r>
  </si>
  <si>
    <r>
      <rPr>
        <sz val="11"/>
        <rFont val="方正仿宋_GBK"/>
        <family val="4"/>
        <charset val="134"/>
      </rPr>
      <t>长安河堤改造建设</t>
    </r>
  </si>
  <si>
    <r>
      <rPr>
        <sz val="11"/>
        <rFont val="方正仿宋_GBK"/>
        <family val="4"/>
        <charset val="134"/>
      </rPr>
      <t>街道升级改建。</t>
    </r>
  </si>
  <si>
    <r>
      <rPr>
        <sz val="11"/>
        <rFont val="方正仿宋_GBK"/>
        <family val="4"/>
        <charset val="134"/>
      </rPr>
      <t>马坪长安街道街道升级改建</t>
    </r>
  </si>
  <si>
    <r>
      <rPr>
        <sz val="11"/>
        <rFont val="方正仿宋_GBK"/>
        <family val="4"/>
        <charset val="134"/>
      </rPr>
      <t>道路硬化、亮化、排水</t>
    </r>
  </si>
  <si>
    <r>
      <rPr>
        <sz val="11"/>
        <rFont val="方正仿宋_GBK"/>
        <family val="4"/>
        <charset val="134"/>
      </rPr>
      <t>禄新镇旧十字街道硬化，十字街道雨污水管网，来武二级路人行道建设含亮化绿化。</t>
    </r>
  </si>
  <si>
    <r>
      <rPr>
        <sz val="11"/>
        <rFont val="方正仿宋_GBK"/>
        <family val="4"/>
        <charset val="134"/>
      </rPr>
      <t>街道硬化、绿化亮化建设</t>
    </r>
  </si>
  <si>
    <r>
      <rPr>
        <sz val="11"/>
        <rFont val="方正仿宋_GBK"/>
        <family val="4"/>
        <charset val="134"/>
      </rPr>
      <t>禄新镇西一巷道路改造。</t>
    </r>
  </si>
  <si>
    <r>
      <rPr>
        <sz val="11"/>
        <color rgb="FF000000"/>
        <rFont val="方正仿宋_GBK"/>
        <family val="4"/>
        <charset val="134"/>
      </rPr>
      <t>东街文体小广场</t>
    </r>
  </si>
  <si>
    <r>
      <rPr>
        <sz val="11"/>
        <color indexed="8"/>
        <rFont val="方正仿宋_GBK"/>
        <family val="4"/>
        <charset val="134"/>
      </rPr>
      <t>禄新镇小广场硬化工程；绿化工程；健身器材；亮化工程。</t>
    </r>
  </si>
  <si>
    <r>
      <rPr>
        <sz val="11"/>
        <color rgb="FF000000"/>
        <rFont val="方正仿宋_GBK"/>
        <family val="4"/>
        <charset val="134"/>
      </rPr>
      <t>门头山市民公园</t>
    </r>
  </si>
  <si>
    <r>
      <rPr>
        <sz val="11"/>
        <rFont val="方正仿宋_GBK"/>
        <family val="4"/>
        <charset val="134"/>
      </rPr>
      <t>排水、排污项目</t>
    </r>
  </si>
  <si>
    <r>
      <rPr>
        <sz val="11"/>
        <rFont val="方正仿宋_GBK"/>
        <family val="4"/>
        <charset val="134"/>
      </rPr>
      <t>街道亮化工程</t>
    </r>
  </si>
  <si>
    <r>
      <rPr>
        <sz val="11"/>
        <rFont val="方正仿宋_GBK"/>
        <family val="4"/>
        <charset val="134"/>
      </rPr>
      <t>农贸市场配套设施建设项目</t>
    </r>
  </si>
  <si>
    <r>
      <rPr>
        <sz val="11"/>
        <rFont val="方正仿宋_GBK"/>
        <family val="4"/>
        <charset val="134"/>
      </rPr>
      <t>对原思灵镇集镇旧农贸市场进行硬化、整治等升级改造。</t>
    </r>
  </si>
  <si>
    <r>
      <rPr>
        <sz val="11"/>
        <rFont val="方正仿宋_GBK"/>
        <family val="4"/>
        <charset val="134"/>
      </rPr>
      <t>休闲小广场项目</t>
    </r>
  </si>
  <si>
    <r>
      <rPr>
        <sz val="11"/>
        <rFont val="方正仿宋_GBK"/>
        <family val="4"/>
        <charset val="134"/>
      </rPr>
      <t>公共厕所、绿化等基础设施建设项目</t>
    </r>
  </si>
  <si>
    <r>
      <rPr>
        <sz val="11"/>
        <rFont val="方正仿宋_GBK"/>
        <family val="4"/>
        <charset val="134"/>
      </rPr>
      <t>镇区北环路道路工程</t>
    </r>
  </si>
  <si>
    <r>
      <rPr>
        <sz val="11"/>
        <rFont val="方正仿宋_GBK"/>
        <family val="4"/>
        <charset val="134"/>
      </rPr>
      <t>综合街道整治工程。</t>
    </r>
  </si>
  <si>
    <r>
      <rPr>
        <sz val="11"/>
        <rFont val="方正仿宋_GBK"/>
        <family val="4"/>
        <charset val="134"/>
      </rPr>
      <t>排水沟工程</t>
    </r>
  </si>
  <si>
    <r>
      <rPr>
        <sz val="11"/>
        <rFont val="方正仿宋_GBK"/>
        <family val="4"/>
        <charset val="134"/>
      </rPr>
      <t>人行道工程</t>
    </r>
  </si>
  <si>
    <r>
      <rPr>
        <sz val="11"/>
        <rFont val="方正仿宋_GBK"/>
        <family val="4"/>
        <charset val="134"/>
      </rPr>
      <t>停车场工程</t>
    </r>
  </si>
  <si>
    <r>
      <rPr>
        <sz val="11"/>
        <rFont val="方正仿宋_GBK"/>
        <family val="4"/>
        <charset val="134"/>
      </rPr>
      <t>派出所出口至那梅路口道路硬化和停车场。</t>
    </r>
  </si>
  <si>
    <r>
      <rPr>
        <sz val="11"/>
        <rFont val="方正仿宋_GBK"/>
        <family val="4"/>
        <charset val="134"/>
      </rPr>
      <t>道路沥青改造工程</t>
    </r>
  </si>
  <si>
    <r>
      <rPr>
        <sz val="11"/>
        <rFont val="方正仿宋_GBK"/>
        <family val="4"/>
        <charset val="134"/>
      </rPr>
      <t>路灯工程</t>
    </r>
  </si>
  <si>
    <r>
      <rPr>
        <sz val="11"/>
        <rFont val="方正仿宋_GBK"/>
        <family val="4"/>
        <charset val="134"/>
      </rPr>
      <t>道路硬化工程</t>
    </r>
  </si>
  <si>
    <r>
      <rPr>
        <sz val="11"/>
        <rFont val="方正仿宋_GBK"/>
        <family val="4"/>
        <charset val="134"/>
      </rPr>
      <t>排污管工程</t>
    </r>
  </si>
  <si>
    <r>
      <rPr>
        <sz val="11"/>
        <rFont val="方正仿宋_GBK"/>
        <family val="4"/>
        <charset val="134"/>
      </rPr>
      <t>道路硬化程</t>
    </r>
  </si>
  <si>
    <r>
      <rPr>
        <sz val="11"/>
        <rFont val="方正仿宋_GBK"/>
        <family val="4"/>
        <charset val="134"/>
      </rPr>
      <t>桥梁护栏改造工程</t>
    </r>
  </si>
  <si>
    <r>
      <rPr>
        <sz val="11"/>
        <rFont val="方正仿宋_GBK"/>
        <family val="4"/>
        <charset val="134"/>
      </rPr>
      <t>太阳能工程</t>
    </r>
  </si>
  <si>
    <r>
      <rPr>
        <sz val="11"/>
        <rFont val="方正仿宋_GBK"/>
        <family val="4"/>
        <charset val="134"/>
      </rPr>
      <t>民居立面改造工程</t>
    </r>
  </si>
  <si>
    <r>
      <rPr>
        <sz val="11"/>
        <rFont val="方正仿宋_GBK"/>
        <family val="4"/>
        <charset val="134"/>
      </rPr>
      <t>排污管、排水沟工程</t>
    </r>
  </si>
  <si>
    <r>
      <rPr>
        <sz val="11"/>
        <rFont val="方正仿宋_GBK"/>
        <family val="4"/>
        <charset val="134"/>
      </rPr>
      <t>街道维修</t>
    </r>
  </si>
  <si>
    <r>
      <rPr>
        <sz val="11"/>
        <rFont val="方正仿宋_GBK"/>
        <family val="4"/>
        <charset val="134"/>
      </rPr>
      <t xml:space="preserve">镇区排污管网设施建设项目
</t>
    </r>
  </si>
  <si>
    <r>
      <t>3.26km</t>
    </r>
    <r>
      <rPr>
        <sz val="11"/>
        <rFont val="方正仿宋_GBK"/>
        <family val="4"/>
        <charset val="134"/>
      </rPr>
      <t>道路改造，敷设沥青</t>
    </r>
  </si>
  <si>
    <r>
      <rPr>
        <sz val="11"/>
        <rFont val="方正仿宋_GBK"/>
        <family val="4"/>
        <charset val="134"/>
      </rPr>
      <t>文体广场周
边亮化绿化工程</t>
    </r>
  </si>
  <si>
    <r>
      <rPr>
        <sz val="11"/>
        <rFont val="方正仿宋_GBK"/>
        <family val="4"/>
        <charset val="134"/>
      </rPr>
      <t>硬质铺装广场内设舞台、停车场、标志性雕塑、观景台、文化休闲长廊、灯光照明、绿化景观及管理房建筑</t>
    </r>
    <r>
      <rPr>
        <sz val="11"/>
        <rFont val="Times New Roman"/>
        <family val="1"/>
      </rPr>
      <t>.</t>
    </r>
  </si>
  <si>
    <r>
      <t>074</t>
    </r>
    <r>
      <rPr>
        <sz val="11"/>
        <rFont val="方正仿宋_GBK"/>
        <family val="4"/>
        <charset val="134"/>
      </rPr>
      <t>县道与马大线交叉口</t>
    </r>
    <r>
      <rPr>
        <sz val="11"/>
        <rFont val="Times New Roman"/>
        <family val="1"/>
      </rPr>
      <t>1700</t>
    </r>
    <r>
      <rPr>
        <sz val="11"/>
        <rFont val="方正仿宋_GBK"/>
        <family val="4"/>
        <charset val="134"/>
      </rPr>
      <t>㎡绿地提升，包括绿化种植、景观小品等</t>
    </r>
    <r>
      <rPr>
        <sz val="11"/>
        <rFont val="Times New Roman"/>
        <family val="1"/>
      </rPr>
      <t>.</t>
    </r>
  </si>
  <si>
    <r>
      <rPr>
        <sz val="11"/>
        <rFont val="方正仿宋_GBK"/>
        <family val="4"/>
        <charset val="134"/>
      </rPr>
      <t>建设占地面积</t>
    </r>
    <r>
      <rPr>
        <sz val="11"/>
        <rFont val="Times New Roman"/>
        <family val="1"/>
      </rPr>
      <t>40</t>
    </r>
    <r>
      <rPr>
        <sz val="11"/>
        <rFont val="方正仿宋_GBK"/>
        <family val="4"/>
        <charset val="134"/>
      </rPr>
      <t>亩的生态休闲公园，功能主要以绿化、休闲、停车为主。</t>
    </r>
  </si>
  <si>
    <r>
      <rPr>
        <sz val="11"/>
        <rFont val="方正仿宋_GBK"/>
        <family val="4"/>
        <charset val="134"/>
      </rPr>
      <t>改造长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亩的旧街道，主要建设沥青路面、人行道、雨水、污水管道、交通标识。</t>
    </r>
  </si>
  <si>
    <r>
      <rPr>
        <sz val="11"/>
        <rFont val="方正仿宋_GBK"/>
        <family val="4"/>
        <charset val="134"/>
      </rPr>
      <t>对长兴路</t>
    </r>
    <r>
      <rPr>
        <sz val="11"/>
        <rFont val="Times New Roman"/>
        <family val="1"/>
      </rPr>
      <t>80</t>
    </r>
    <r>
      <rPr>
        <sz val="11"/>
        <rFont val="方正仿宋_GBK"/>
        <family val="4"/>
        <charset val="134"/>
      </rPr>
      <t>户建筑的外立面进行风貌提升改造。</t>
    </r>
  </si>
  <si>
    <r>
      <rPr>
        <sz val="11"/>
        <rFont val="方正仿宋_GBK"/>
        <family val="4"/>
        <charset val="134"/>
      </rPr>
      <t>长兴路两侧</t>
    </r>
    <r>
      <rPr>
        <sz val="11"/>
        <rFont val="Times New Roman"/>
        <family val="1"/>
      </rPr>
      <t>1500m</t>
    </r>
    <r>
      <rPr>
        <sz val="11"/>
        <rFont val="方正仿宋_GBK"/>
        <family val="4"/>
        <charset val="134"/>
      </rPr>
      <t>辅道改造，主要浇筑沥青路面，交通标识安装。</t>
    </r>
  </si>
  <si>
    <r>
      <rPr>
        <sz val="11"/>
        <rFont val="方正仿宋_GBK"/>
        <family val="4"/>
        <charset val="134"/>
      </rPr>
      <t>镇区主干道改造约</t>
    </r>
    <r>
      <rPr>
        <sz val="11"/>
        <rFont val="Times New Roman"/>
        <family val="1"/>
      </rPr>
      <t>2700m</t>
    </r>
    <r>
      <rPr>
        <sz val="11"/>
        <rFont val="方正仿宋_GBK"/>
        <family val="4"/>
        <charset val="134"/>
      </rPr>
      <t>长，宽度约</t>
    </r>
    <r>
      <rPr>
        <sz val="11"/>
        <rFont val="Times New Roman"/>
        <family val="1"/>
      </rPr>
      <t>6.5m</t>
    </r>
    <r>
      <rPr>
        <sz val="11"/>
        <rFont val="方正仿宋_GBK"/>
        <family val="4"/>
        <charset val="134"/>
      </rPr>
      <t>（含旧路病害处理、加铺沥青面、道路标线工程、部分水沟改造）。</t>
    </r>
  </si>
  <si>
    <r>
      <rPr>
        <sz val="11"/>
        <rFont val="方正仿宋_GBK"/>
        <family val="4"/>
        <charset val="134"/>
      </rPr>
      <t>新建民族广场，建设面积约</t>
    </r>
    <r>
      <rPr>
        <sz val="11"/>
        <rFont val="Times New Roman"/>
        <family val="1"/>
      </rPr>
      <t>3000</t>
    </r>
    <r>
      <rPr>
        <sz val="11"/>
        <rFont val="方正仿宋_GBK"/>
        <family val="4"/>
        <charset val="134"/>
      </rPr>
      <t>㎡（含花圃</t>
    </r>
    <r>
      <rPr>
        <sz val="11"/>
        <rFont val="Times New Roman"/>
        <family val="1"/>
      </rPr>
      <t>300m</t>
    </r>
    <r>
      <rPr>
        <sz val="11"/>
        <rFont val="方正仿宋_GBK"/>
        <family val="4"/>
        <charset val="134"/>
      </rPr>
      <t>长、挡土墙</t>
    </r>
    <r>
      <rPr>
        <sz val="11"/>
        <rFont val="Times New Roman"/>
        <family val="1"/>
      </rPr>
      <t>90m</t>
    </r>
    <r>
      <rPr>
        <sz val="11"/>
        <rFont val="方正仿宋_GBK"/>
        <family val="4"/>
        <charset val="134"/>
      </rPr>
      <t>长、便民健身场地约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㎡、休闲活动主广场</t>
    </r>
    <r>
      <rPr>
        <sz val="11"/>
        <rFont val="Times New Roman"/>
        <family val="1"/>
      </rPr>
      <t>1500</t>
    </r>
    <r>
      <rPr>
        <sz val="11"/>
        <rFont val="方正仿宋_GBK"/>
        <family val="4"/>
        <charset val="134"/>
      </rPr>
      <t>㎡）。</t>
    </r>
  </si>
  <si>
    <r>
      <rPr>
        <sz val="11"/>
        <rFont val="方正仿宋_GBK"/>
        <family val="4"/>
        <charset val="134"/>
      </rPr>
      <t>洞头镇乡改镇建设项目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镇区主干道改造）</t>
    </r>
  </si>
  <si>
    <r>
      <rPr>
        <sz val="11"/>
        <rFont val="方正仿宋_GBK"/>
        <family val="4"/>
        <charset val="134"/>
      </rPr>
      <t>镇区主干道改造约</t>
    </r>
    <r>
      <rPr>
        <sz val="11"/>
        <rFont val="Times New Roman"/>
        <family val="1"/>
      </rPr>
      <t>800m</t>
    </r>
    <r>
      <rPr>
        <sz val="11"/>
        <rFont val="方正仿宋_GBK"/>
        <family val="4"/>
        <charset val="134"/>
      </rPr>
      <t>长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宽度</t>
    </r>
    <r>
      <rPr>
        <sz val="11"/>
        <rFont val="Times New Roman"/>
        <family val="1"/>
      </rPr>
      <t>6.5m</t>
    </r>
    <r>
      <rPr>
        <sz val="11"/>
        <rFont val="方正仿宋_GBK"/>
        <family val="4"/>
        <charset val="134"/>
      </rPr>
      <t>（包含街道路面、人行道、排水沟改造，路灯、弱电下地管线工程、交通标线工程）。</t>
    </r>
  </si>
  <si>
    <r>
      <rPr>
        <sz val="11"/>
        <rFont val="方正仿宋_GBK"/>
        <family val="4"/>
        <charset val="134"/>
      </rPr>
      <t>洞头镇乡改镇建设项目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民族文化中心建设）</t>
    </r>
  </si>
  <si>
    <r>
      <rPr>
        <sz val="11"/>
        <rFont val="方正仿宋_GBK"/>
        <family val="4"/>
        <charset val="134"/>
      </rPr>
      <t>新建一座约</t>
    </r>
    <r>
      <rPr>
        <sz val="11"/>
        <rFont val="Times New Roman"/>
        <family val="1"/>
      </rPr>
      <t>600</t>
    </r>
    <r>
      <rPr>
        <sz val="11"/>
        <rFont val="方正仿宋_GBK"/>
        <family val="4"/>
        <charset val="134"/>
      </rPr>
      <t>㎡民族文化活动中心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二层）。</t>
    </r>
  </si>
  <si>
    <r>
      <rPr>
        <sz val="11"/>
        <rFont val="方正仿宋_GBK"/>
        <family val="4"/>
        <charset val="134"/>
      </rPr>
      <t>环白沙街公路，规格：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宽</t>
    </r>
    <r>
      <rPr>
        <sz val="11"/>
        <rFont val="Times New Roman"/>
        <family val="1"/>
      </rPr>
      <t>*20cm</t>
    </r>
    <r>
      <rPr>
        <sz val="11"/>
        <rFont val="方正仿宋_GBK"/>
        <family val="4"/>
        <charset val="134"/>
      </rPr>
      <t>厚</t>
    </r>
    <r>
      <rPr>
        <sz val="11"/>
        <rFont val="Times New Roman"/>
        <family val="1"/>
      </rPr>
      <t>*500m</t>
    </r>
    <r>
      <rPr>
        <sz val="11"/>
        <rFont val="方正仿宋_GBK"/>
        <family val="4"/>
        <charset val="134"/>
      </rPr>
      <t>长。</t>
    </r>
  </si>
  <si>
    <r>
      <rPr>
        <sz val="11"/>
        <rFont val="方正仿宋_GBK"/>
        <family val="4"/>
        <charset val="134"/>
      </rPr>
      <t>建设高速公路出入口至白沙糖厂至白沙车渡码头主线</t>
    </r>
    <r>
      <rPr>
        <sz val="11"/>
        <rFont val="Times New Roman"/>
        <family val="1"/>
      </rPr>
      <t>5000m</t>
    </r>
    <r>
      <rPr>
        <sz val="11"/>
        <rFont val="方正仿宋_GBK"/>
        <family val="4"/>
        <charset val="134"/>
      </rPr>
      <t>的路灯。</t>
    </r>
  </si>
  <si>
    <r>
      <rPr>
        <sz val="11"/>
        <rFont val="方正仿宋_GBK"/>
        <family val="4"/>
        <charset val="134"/>
      </rPr>
      <t>在白沙至糖厂一带选址建设新的农副产品交易市场，提供批发零售摊点、百货门面、超市等店面，一期计划建设规模</t>
    </r>
    <r>
      <rPr>
        <sz val="11"/>
        <rFont val="Times New Roman"/>
        <family val="1"/>
      </rPr>
      <t>40</t>
    </r>
    <r>
      <rPr>
        <sz val="11"/>
        <rFont val="方正仿宋_GBK"/>
        <family val="4"/>
        <charset val="134"/>
      </rPr>
      <t>亩。</t>
    </r>
  </si>
  <si>
    <r>
      <rPr>
        <sz val="11"/>
        <rFont val="方正仿宋_GBK"/>
        <family val="4"/>
        <charset val="134"/>
      </rPr>
      <t>计划做好车渡码头到三元村</t>
    </r>
    <r>
      <rPr>
        <sz val="11"/>
        <rFont val="Times New Roman"/>
        <family val="1"/>
      </rPr>
      <t>1.6km</t>
    </r>
    <r>
      <rPr>
        <sz val="11"/>
        <rFont val="方正仿宋_GBK"/>
        <family val="4"/>
        <charset val="134"/>
      </rPr>
      <t>的绿化，在三元码头到沙塘增加</t>
    </r>
    <r>
      <rPr>
        <sz val="11"/>
        <rFont val="Times New Roman"/>
        <family val="1"/>
      </rPr>
      <t>5</t>
    </r>
    <r>
      <rPr>
        <sz val="11"/>
        <rFont val="方正仿宋_GBK"/>
        <family val="4"/>
        <charset val="134"/>
      </rPr>
      <t>盏路灯。</t>
    </r>
  </si>
  <si>
    <r>
      <rPr>
        <sz val="11"/>
        <rFont val="方正仿宋_GBK"/>
        <family val="4"/>
        <charset val="134"/>
      </rPr>
      <t>停车场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座，停车场文化长廊，停车场连接便桥一座</t>
    </r>
  </si>
  <si>
    <r>
      <rPr>
        <sz val="11"/>
        <rFont val="方正仿宋_GBK"/>
        <family val="4"/>
        <charset val="134"/>
      </rPr>
      <t>集镇太阳能路灯照明约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盏</t>
    </r>
  </si>
  <si>
    <r>
      <rPr>
        <sz val="11"/>
        <rFont val="方正仿宋_GBK"/>
        <family val="4"/>
        <charset val="134"/>
      </rPr>
      <t>便民服务中心楼维修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门窗和地板的拆除更换、防水维修、抹灰刮腻、水电改造等），公厕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座</t>
    </r>
  </si>
  <si>
    <r>
      <rPr>
        <sz val="11"/>
        <rFont val="方正仿宋_GBK"/>
        <family val="4"/>
        <charset val="134"/>
      </rPr>
      <t>滚水坝</t>
    </r>
    <r>
      <rPr>
        <sz val="11"/>
        <rFont val="Times New Roman"/>
        <family val="1"/>
      </rPr>
      <t>3</t>
    </r>
    <r>
      <rPr>
        <sz val="11"/>
        <rFont val="方正仿宋_GBK"/>
        <family val="4"/>
        <charset val="134"/>
      </rPr>
      <t>个</t>
    </r>
  </si>
  <si>
    <r>
      <rPr>
        <sz val="11"/>
        <rFont val="方正仿宋_GBK"/>
        <family val="4"/>
        <charset val="134"/>
      </rPr>
      <t>集镇道路新建及维修约</t>
    </r>
    <r>
      <rPr>
        <sz val="11"/>
        <rFont val="Times New Roman"/>
        <family val="1"/>
      </rPr>
      <t>700m</t>
    </r>
    <r>
      <rPr>
        <sz val="11"/>
        <rFont val="方正仿宋_GBK"/>
        <family val="4"/>
        <charset val="134"/>
      </rPr>
      <t>，程阳景区北服务区沥青道路新建约</t>
    </r>
    <r>
      <rPr>
        <sz val="11"/>
        <rFont val="Times New Roman"/>
        <family val="1"/>
      </rPr>
      <t>400m</t>
    </r>
    <r>
      <rPr>
        <sz val="11"/>
        <rFont val="方正仿宋_GBK"/>
        <family val="4"/>
        <charset val="134"/>
      </rPr>
      <t>、挡土墙、集镇排水排污管沟约</t>
    </r>
    <r>
      <rPr>
        <sz val="11"/>
        <rFont val="Times New Roman"/>
        <family val="1"/>
      </rPr>
      <t>1000m</t>
    </r>
  </si>
  <si>
    <r>
      <rPr>
        <sz val="11"/>
        <rFont val="方正仿宋_GBK"/>
        <family val="4"/>
        <charset val="134"/>
      </rPr>
      <t>停车场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座及附属设施</t>
    </r>
  </si>
  <si>
    <r>
      <rPr>
        <sz val="11"/>
        <rFont val="方正仿宋_GBK"/>
        <family val="4"/>
        <charset val="134"/>
      </rPr>
      <t>河提道路及配套附属的挡土墙和防洪提约</t>
    </r>
    <r>
      <rPr>
        <sz val="11"/>
        <rFont val="Times New Roman"/>
        <family val="1"/>
      </rPr>
      <t>800m</t>
    </r>
    <r>
      <rPr>
        <sz val="11"/>
        <rFont val="方正仿宋_GBK"/>
        <family val="4"/>
        <charset val="134"/>
      </rPr>
      <t>，人行便桥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座、文化广场硬化</t>
    </r>
  </si>
  <si>
    <r>
      <rPr>
        <sz val="11"/>
        <rFont val="方正仿宋_GBK"/>
        <family val="4"/>
        <charset val="134"/>
      </rPr>
      <t>路灯约</t>
    </r>
    <r>
      <rPr>
        <sz val="11"/>
        <rFont val="Times New Roman"/>
        <family val="1"/>
      </rPr>
      <t>150</t>
    </r>
    <r>
      <rPr>
        <sz val="11"/>
        <rFont val="方正仿宋_GBK"/>
        <family val="4"/>
        <charset val="134"/>
      </rPr>
      <t>盏</t>
    </r>
  </si>
  <si>
    <r>
      <rPr>
        <sz val="11"/>
        <rFont val="方正仿宋_GBK"/>
        <family val="4"/>
        <charset val="134"/>
      </rPr>
      <t>篮球场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座、群众文化综合楼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座、滚水坝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个、公厕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</t>
    </r>
  </si>
  <si>
    <r>
      <rPr>
        <sz val="11"/>
        <rFont val="方正仿宋_GBK"/>
        <family val="4"/>
        <charset val="134"/>
      </rPr>
      <t>步道及景观建设长</t>
    </r>
    <r>
      <rPr>
        <sz val="11"/>
        <rFont val="Times New Roman"/>
        <family val="1"/>
      </rPr>
      <t>300m</t>
    </r>
    <r>
      <rPr>
        <sz val="11"/>
        <rFont val="方正仿宋_GBK"/>
        <family val="4"/>
        <charset val="134"/>
      </rPr>
      <t>、宽</t>
    </r>
    <r>
      <rPr>
        <sz val="11"/>
        <rFont val="Times New Roman"/>
        <family val="1"/>
      </rPr>
      <t>1.2m</t>
    </r>
    <r>
      <rPr>
        <sz val="11"/>
        <rFont val="方正仿宋_GBK"/>
        <family val="4"/>
        <charset val="134"/>
      </rPr>
      <t>，休闲平台（</t>
    </r>
    <r>
      <rPr>
        <sz val="11"/>
        <rFont val="Times New Roman"/>
        <family val="1"/>
      </rPr>
      <t>3</t>
    </r>
    <r>
      <rPr>
        <sz val="11"/>
        <rFont val="方正仿宋_GBK"/>
        <family val="4"/>
        <charset val="134"/>
      </rPr>
      <t>个木亭）</t>
    </r>
    <r>
      <rPr>
        <sz val="11"/>
        <rFont val="Times New Roman"/>
        <family val="1"/>
      </rPr>
      <t>50</t>
    </r>
    <r>
      <rPr>
        <sz val="11"/>
        <rFont val="方正仿宋_GBK"/>
        <family val="4"/>
        <charset val="134"/>
      </rPr>
      <t>㎡，排水排污管网</t>
    </r>
    <r>
      <rPr>
        <sz val="11"/>
        <rFont val="Times New Roman"/>
        <family val="1"/>
      </rPr>
      <t>50m</t>
    </r>
    <r>
      <rPr>
        <sz val="11"/>
        <rFont val="方正仿宋_GBK"/>
        <family val="4"/>
        <charset val="134"/>
      </rPr>
      <t>（波纹管</t>
    </r>
    <r>
      <rPr>
        <sz val="11"/>
        <rFont val="Times New Roman"/>
        <family val="1"/>
      </rPr>
      <t>Ø300</t>
    </r>
    <r>
      <rPr>
        <sz val="11"/>
        <rFont val="方正仿宋_GBK"/>
        <family val="4"/>
        <charset val="134"/>
      </rPr>
      <t>），公厕</t>
    </r>
    <r>
      <rPr>
        <sz val="11"/>
        <rFont val="Times New Roman"/>
        <family val="1"/>
      </rPr>
      <t>60</t>
    </r>
    <r>
      <rPr>
        <sz val="11"/>
        <rFont val="方正仿宋_GBK"/>
        <family val="4"/>
        <charset val="134"/>
      </rPr>
      <t>㎡，运动场</t>
    </r>
    <r>
      <rPr>
        <sz val="11"/>
        <rFont val="Times New Roman"/>
        <family val="1"/>
      </rPr>
      <t>600</t>
    </r>
    <r>
      <rPr>
        <sz val="11"/>
        <rFont val="方正仿宋_GBK"/>
        <family val="4"/>
        <charset val="134"/>
      </rPr>
      <t>㎡，护边</t>
    </r>
    <r>
      <rPr>
        <sz val="11"/>
        <rFont val="Times New Roman"/>
        <family val="1"/>
      </rPr>
      <t>120m³</t>
    </r>
    <r>
      <rPr>
        <sz val="11"/>
        <rFont val="方正仿宋_GBK"/>
        <family val="4"/>
        <charset val="134"/>
      </rPr>
      <t>，基础填方</t>
    </r>
    <r>
      <rPr>
        <sz val="11"/>
        <rFont val="Times New Roman"/>
        <family val="1"/>
      </rPr>
      <t>600m³</t>
    </r>
    <r>
      <rPr>
        <sz val="11"/>
        <rFont val="方正仿宋_GBK"/>
        <family val="4"/>
        <charset val="134"/>
      </rPr>
      <t>，环境综合整理</t>
    </r>
    <r>
      <rPr>
        <sz val="11"/>
        <rFont val="Times New Roman"/>
        <family val="1"/>
      </rPr>
      <t>3000</t>
    </r>
    <r>
      <rPr>
        <sz val="11"/>
        <rFont val="方正仿宋_GBK"/>
        <family val="4"/>
        <charset val="134"/>
      </rPr>
      <t>㎡等设施建设。</t>
    </r>
  </si>
  <si>
    <r>
      <rPr>
        <sz val="11"/>
        <rFont val="方正仿宋_GBK"/>
        <family val="4"/>
        <charset val="134"/>
      </rPr>
      <t>征地及场地平整</t>
    </r>
    <r>
      <rPr>
        <sz val="11"/>
        <rFont val="Times New Roman"/>
        <family val="1"/>
      </rPr>
      <t>45</t>
    </r>
    <r>
      <rPr>
        <sz val="11"/>
        <rFont val="方正仿宋_GBK"/>
        <family val="4"/>
        <charset val="134"/>
      </rPr>
      <t>亩，硬化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万㎡，水电进场，围墙</t>
    </r>
    <r>
      <rPr>
        <sz val="11"/>
        <rFont val="Times New Roman"/>
        <family val="1"/>
      </rPr>
      <t>2000m</t>
    </r>
    <r>
      <rPr>
        <sz val="11"/>
        <rFont val="方正仿宋_GBK"/>
        <family val="4"/>
        <charset val="134"/>
      </rPr>
      <t>等设施建设。</t>
    </r>
  </si>
  <si>
    <r>
      <rPr>
        <sz val="11"/>
        <rFont val="方正仿宋_GBK"/>
        <family val="4"/>
        <charset val="134"/>
      </rPr>
      <t>出入口节点景观改造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㎡，铺设排水排污管网延伸</t>
    </r>
    <r>
      <rPr>
        <sz val="11"/>
        <rFont val="Times New Roman"/>
        <family val="1"/>
      </rPr>
      <t>300m</t>
    </r>
    <r>
      <rPr>
        <sz val="11"/>
        <rFont val="方正仿宋_GBK"/>
        <family val="4"/>
        <charset val="134"/>
      </rPr>
      <t>（波纹管</t>
    </r>
    <r>
      <rPr>
        <sz val="11"/>
        <rFont val="Times New Roman"/>
        <family val="1"/>
      </rPr>
      <t>Ø300</t>
    </r>
    <r>
      <rPr>
        <sz val="11"/>
        <rFont val="方正仿宋_GBK"/>
        <family val="4"/>
        <charset val="134"/>
      </rPr>
      <t>），广场</t>
    </r>
    <r>
      <rPr>
        <sz val="11"/>
        <rFont val="Times New Roman"/>
        <family val="1"/>
      </rPr>
      <t>800</t>
    </r>
    <r>
      <rPr>
        <sz val="11"/>
        <rFont val="方正仿宋_GBK"/>
        <family val="4"/>
        <charset val="134"/>
      </rPr>
      <t>㎡，填方</t>
    </r>
    <r>
      <rPr>
        <sz val="11"/>
        <rFont val="Times New Roman"/>
        <family val="1"/>
      </rPr>
      <t>1200m³</t>
    </r>
    <r>
      <rPr>
        <sz val="11"/>
        <rFont val="方正仿宋_GBK"/>
        <family val="4"/>
        <charset val="134"/>
      </rPr>
      <t>，市场改造</t>
    </r>
    <r>
      <rPr>
        <sz val="11"/>
        <rFont val="Times New Roman"/>
        <family val="1"/>
      </rPr>
      <t>800</t>
    </r>
    <r>
      <rPr>
        <sz val="11"/>
        <rFont val="方正仿宋_GBK"/>
        <family val="4"/>
        <charset val="134"/>
      </rPr>
      <t>㎡等建设。</t>
    </r>
  </si>
  <si>
    <r>
      <rPr>
        <sz val="11"/>
        <rFont val="方正仿宋_GBK"/>
        <family val="4"/>
        <charset val="134"/>
      </rPr>
      <t>集镇道路</t>
    </r>
    <r>
      <rPr>
        <sz val="11"/>
        <rFont val="Times New Roman"/>
        <family val="1"/>
      </rPr>
      <t>1.6km</t>
    </r>
    <r>
      <rPr>
        <sz val="11"/>
        <rFont val="方正仿宋_GBK"/>
        <family val="4"/>
        <charset val="134"/>
      </rPr>
      <t>宽</t>
    </r>
    <r>
      <rPr>
        <sz val="11"/>
        <rFont val="Times New Roman"/>
        <family val="1"/>
      </rPr>
      <t>12m</t>
    </r>
    <r>
      <rPr>
        <sz val="11"/>
        <rFont val="方正仿宋_GBK"/>
        <family val="4"/>
        <charset val="134"/>
      </rPr>
      <t>（路灯工程</t>
    </r>
    <r>
      <rPr>
        <sz val="11"/>
        <rFont val="Times New Roman"/>
        <family val="1"/>
      </rPr>
      <t>110</t>
    </r>
    <r>
      <rPr>
        <sz val="11"/>
        <rFont val="方正仿宋_GBK"/>
        <family val="4"/>
        <charset val="134"/>
      </rPr>
      <t>盏、人行道改造</t>
    </r>
    <r>
      <rPr>
        <sz val="11"/>
        <rFont val="Times New Roman"/>
        <family val="1"/>
      </rPr>
      <t>6000</t>
    </r>
    <r>
      <rPr>
        <sz val="11"/>
        <rFont val="方正仿宋_GBK"/>
        <family val="4"/>
        <charset val="134"/>
      </rPr>
      <t>平方、绿化工程、交通设施工程及污水管网工程</t>
    </r>
    <r>
      <rPr>
        <sz val="11"/>
        <rFont val="Times New Roman"/>
        <family val="1"/>
      </rPr>
      <t>2300m</t>
    </r>
    <r>
      <rPr>
        <sz val="11"/>
        <rFont val="方正仿宋_GBK"/>
        <family val="4"/>
        <charset val="134"/>
      </rPr>
      <t>）。</t>
    </r>
  </si>
  <si>
    <r>
      <rPr>
        <sz val="11"/>
        <rFont val="方正仿宋_GBK"/>
        <family val="4"/>
        <charset val="134"/>
      </rPr>
      <t>场地硬化及花岗岩铺砖</t>
    </r>
    <r>
      <rPr>
        <sz val="11"/>
        <rFont val="Times New Roman"/>
        <family val="1"/>
      </rPr>
      <t>2600</t>
    </r>
    <r>
      <rPr>
        <sz val="11"/>
        <rFont val="方正仿宋_GBK"/>
        <family val="4"/>
        <charset val="134"/>
      </rPr>
      <t>平方、观景六角凉亭一个，市民休闲长廊两个，枧塘历史廉洁名人雕像一座，文化浮雕两排，景观绿化及配套设施等。</t>
    </r>
  </si>
  <si>
    <r>
      <rPr>
        <sz val="11"/>
        <rFont val="方正仿宋_GBK"/>
        <family val="4"/>
        <charset val="134"/>
      </rPr>
      <t>新建农贸市场一个市场房屋</t>
    </r>
    <r>
      <rPr>
        <sz val="11"/>
        <rFont val="Times New Roman"/>
        <family val="1"/>
      </rPr>
      <t>931</t>
    </r>
    <r>
      <rPr>
        <sz val="11"/>
        <rFont val="方正仿宋_GBK"/>
        <family val="4"/>
        <charset val="134"/>
      </rPr>
      <t>平方，案板</t>
    </r>
    <r>
      <rPr>
        <sz val="11"/>
        <rFont val="Times New Roman"/>
        <family val="1"/>
      </rPr>
      <t>10</t>
    </r>
    <r>
      <rPr>
        <sz val="11"/>
        <rFont val="方正仿宋_GBK"/>
        <family val="4"/>
        <charset val="134"/>
      </rPr>
      <t>块，市场地面硬化</t>
    </r>
    <r>
      <rPr>
        <sz val="11"/>
        <rFont val="Times New Roman"/>
        <family val="1"/>
      </rPr>
      <t>2800</t>
    </r>
    <r>
      <rPr>
        <sz val="11"/>
        <rFont val="方正仿宋_GBK"/>
        <family val="4"/>
        <charset val="134"/>
      </rPr>
      <t>平方，新建市场围墙</t>
    </r>
    <r>
      <rPr>
        <sz val="11"/>
        <rFont val="Times New Roman"/>
        <family val="1"/>
      </rPr>
      <t>160m</t>
    </r>
    <r>
      <rPr>
        <sz val="11"/>
        <rFont val="方正仿宋_GBK"/>
        <family val="4"/>
        <charset val="134"/>
      </rPr>
      <t>，新建公厕一座及雨污水管，给水管等配套设施建设。</t>
    </r>
  </si>
  <si>
    <r>
      <rPr>
        <sz val="11"/>
        <rFont val="方正仿宋_GBK"/>
        <family val="4"/>
        <charset val="134"/>
      </rPr>
      <t>包括拆除电缆导线</t>
    </r>
    <r>
      <rPr>
        <sz val="11"/>
        <rFont val="Times New Roman"/>
        <family val="1"/>
      </rPr>
      <t>4893m</t>
    </r>
    <r>
      <rPr>
        <sz val="11"/>
        <rFont val="方正仿宋_GBK"/>
        <family val="4"/>
        <charset val="134"/>
      </rPr>
      <t>，电杆</t>
    </r>
    <r>
      <rPr>
        <sz val="11"/>
        <rFont val="Times New Roman"/>
        <family val="1"/>
      </rPr>
      <t>38</t>
    </r>
    <r>
      <rPr>
        <sz val="11"/>
        <rFont val="方正仿宋_GBK"/>
        <family val="4"/>
        <charset val="134"/>
      </rPr>
      <t>根，柱上变压器</t>
    </r>
    <r>
      <rPr>
        <sz val="11"/>
        <rFont val="Times New Roman"/>
        <family val="1"/>
      </rPr>
      <t>4</t>
    </r>
    <r>
      <rPr>
        <sz val="11"/>
        <rFont val="方正仿宋_GBK"/>
        <family val="4"/>
        <charset val="134"/>
      </rPr>
      <t>台；铺设地下电缆</t>
    </r>
    <r>
      <rPr>
        <sz val="11"/>
        <rFont val="Times New Roman"/>
        <family val="1"/>
      </rPr>
      <t>3174m</t>
    </r>
    <r>
      <rPr>
        <sz val="11"/>
        <rFont val="方正仿宋_GBK"/>
        <family val="4"/>
        <charset val="134"/>
      </rPr>
      <t>，安装欧式箱变</t>
    </r>
    <r>
      <rPr>
        <sz val="11"/>
        <rFont val="Times New Roman"/>
        <family val="1"/>
      </rPr>
      <t>4</t>
    </r>
    <r>
      <rPr>
        <sz val="11"/>
        <rFont val="方正仿宋_GBK"/>
        <family val="4"/>
        <charset val="134"/>
      </rPr>
      <t>台，开闭所</t>
    </r>
    <r>
      <rPr>
        <sz val="11"/>
        <rFont val="Times New Roman"/>
        <family val="1"/>
      </rPr>
      <t>5</t>
    </r>
    <r>
      <rPr>
        <sz val="11"/>
        <rFont val="方正仿宋_GBK"/>
        <family val="4"/>
        <charset val="134"/>
      </rPr>
      <t>台，低压电缆分接器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台，及配套工程</t>
    </r>
  </si>
  <si>
    <r>
      <rPr>
        <sz val="11"/>
        <rFont val="方正仿宋_GBK"/>
        <family val="4"/>
        <charset val="134"/>
      </rPr>
      <t>项目总用地面积</t>
    </r>
    <r>
      <rPr>
        <sz val="11"/>
        <rFont val="Times New Roman"/>
        <family val="1"/>
      </rPr>
      <t>5903</t>
    </r>
    <r>
      <rPr>
        <sz val="11"/>
        <rFont val="方正仿宋_GBK"/>
        <family val="4"/>
        <charset val="134"/>
      </rPr>
      <t>㎡，建筑面积</t>
    </r>
    <r>
      <rPr>
        <sz val="11"/>
        <rFont val="Times New Roman"/>
        <family val="1"/>
      </rPr>
      <t>140</t>
    </r>
    <r>
      <rPr>
        <sz val="11"/>
        <rFont val="方正仿宋_GBK"/>
        <family val="4"/>
        <charset val="134"/>
      </rPr>
      <t>㎡。建设内容包括拆除工程、清表</t>
    </r>
    <r>
      <rPr>
        <sz val="11"/>
        <rFont val="Times New Roman"/>
        <family val="1"/>
      </rPr>
      <t>2165.55</t>
    </r>
    <r>
      <rPr>
        <sz val="11"/>
        <rFont val="方正仿宋_GBK"/>
        <family val="4"/>
        <charset val="134"/>
      </rPr>
      <t>㎡，回填土</t>
    </r>
    <r>
      <rPr>
        <sz val="11"/>
        <rFont val="Times New Roman"/>
        <family val="1"/>
      </rPr>
      <t>12741.08m³</t>
    </r>
    <r>
      <rPr>
        <sz val="11"/>
        <rFont val="方正仿宋_GBK"/>
        <family val="4"/>
        <charset val="134"/>
      </rPr>
      <t>，砌筑工程</t>
    </r>
    <r>
      <rPr>
        <sz val="11"/>
        <rFont val="Times New Roman"/>
        <family val="1"/>
      </rPr>
      <t>450m³</t>
    </r>
    <r>
      <rPr>
        <sz val="11"/>
        <rFont val="方正仿宋_GBK"/>
        <family val="4"/>
        <charset val="134"/>
      </rPr>
      <t>，混凝土工程浇筑</t>
    </r>
    <r>
      <rPr>
        <sz val="11"/>
        <rFont val="Times New Roman"/>
        <family val="1"/>
      </rPr>
      <t>834.9m³</t>
    </r>
    <r>
      <rPr>
        <sz val="11"/>
        <rFont val="方正仿宋_GBK"/>
        <family val="4"/>
        <charset val="134"/>
      </rPr>
      <t>，铺装面积：</t>
    </r>
    <r>
      <rPr>
        <sz val="11"/>
        <rFont val="Times New Roman"/>
        <family val="1"/>
      </rPr>
      <t>3986.4</t>
    </r>
    <r>
      <rPr>
        <sz val="11"/>
        <rFont val="方正仿宋_GBK"/>
        <family val="4"/>
        <charset val="134"/>
      </rPr>
      <t>㎡，绿化面积</t>
    </r>
    <r>
      <rPr>
        <sz val="11"/>
        <rFont val="Times New Roman"/>
        <family val="1"/>
      </rPr>
      <t>1536</t>
    </r>
    <r>
      <rPr>
        <sz val="11"/>
        <rFont val="方正仿宋_GBK"/>
        <family val="4"/>
        <charset val="134"/>
      </rPr>
      <t>㎡，排水管道安装</t>
    </r>
    <r>
      <rPr>
        <sz val="11"/>
        <rFont val="Times New Roman"/>
        <family val="1"/>
      </rPr>
      <t>86m,</t>
    </r>
    <r>
      <rPr>
        <sz val="11"/>
        <rFont val="方正仿宋_GBK"/>
        <family val="4"/>
        <charset val="134"/>
      </rPr>
      <t>给水管道安装</t>
    </r>
    <r>
      <rPr>
        <sz val="11"/>
        <rFont val="Times New Roman"/>
        <family val="1"/>
      </rPr>
      <t>163m,</t>
    </r>
    <r>
      <rPr>
        <sz val="11"/>
        <rFont val="方正仿宋_GBK"/>
        <family val="4"/>
        <charset val="134"/>
      </rPr>
      <t>灯具安装</t>
    </r>
    <r>
      <rPr>
        <sz val="11"/>
        <rFont val="Times New Roman"/>
        <family val="1"/>
      </rPr>
      <t>159</t>
    </r>
    <r>
      <rPr>
        <sz val="11"/>
        <rFont val="方正仿宋_GBK"/>
        <family val="4"/>
        <charset val="134"/>
      </rPr>
      <t>盏等</t>
    </r>
  </si>
  <si>
    <r>
      <rPr>
        <sz val="11"/>
        <rFont val="方正仿宋_GBK"/>
        <family val="4"/>
        <charset val="134"/>
      </rPr>
      <t>全兴高速公路出口至</t>
    </r>
    <r>
      <rPr>
        <sz val="11"/>
        <rFont val="Times New Roman"/>
        <family val="1"/>
      </rPr>
      <t>G241</t>
    </r>
    <r>
      <rPr>
        <sz val="11"/>
        <rFont val="方正仿宋_GBK"/>
        <family val="4"/>
        <charset val="134"/>
      </rPr>
      <t>国道圩上新村铺设大理石人行道</t>
    </r>
    <r>
      <rPr>
        <sz val="11"/>
        <rFont val="Times New Roman"/>
        <family val="1"/>
      </rPr>
      <t>24000</t>
    </r>
    <r>
      <rPr>
        <sz val="11"/>
        <rFont val="方正仿宋_GBK"/>
        <family val="4"/>
        <charset val="134"/>
      </rPr>
      <t>㎡，种路树</t>
    </r>
    <r>
      <rPr>
        <sz val="11"/>
        <rFont val="Times New Roman"/>
        <family val="1"/>
      </rPr>
      <t>430</t>
    </r>
    <r>
      <rPr>
        <sz val="11"/>
        <rFont val="方正仿宋_GBK"/>
        <family val="4"/>
        <charset val="134"/>
      </rPr>
      <t>棵。</t>
    </r>
  </si>
  <si>
    <r>
      <rPr>
        <sz val="11"/>
        <rFont val="方正仿宋_GBK"/>
        <family val="4"/>
        <charset val="134"/>
      </rPr>
      <t>修建候车亭</t>
    </r>
    <r>
      <rPr>
        <sz val="11"/>
        <rFont val="Times New Roman"/>
        <family val="1"/>
      </rPr>
      <t>4</t>
    </r>
    <r>
      <rPr>
        <sz val="11"/>
        <rFont val="方正仿宋_GBK"/>
        <family val="4"/>
        <charset val="134"/>
      </rPr>
      <t>处（每个候车亭</t>
    </r>
    <r>
      <rPr>
        <sz val="11"/>
        <rFont val="Times New Roman"/>
        <family val="1"/>
      </rPr>
      <t>60</t>
    </r>
    <r>
      <rPr>
        <sz val="11"/>
        <rFont val="方正仿宋_GBK"/>
        <family val="4"/>
        <charset val="134"/>
      </rPr>
      <t>㎡）；高速路出口及市场出口做节点建设两处。</t>
    </r>
  </si>
  <si>
    <r>
      <rPr>
        <sz val="11"/>
        <rFont val="方正仿宋_GBK"/>
        <family val="4"/>
        <charset val="134"/>
      </rPr>
      <t>国道</t>
    </r>
    <r>
      <rPr>
        <sz val="11"/>
        <rFont val="Times New Roman"/>
        <family val="1"/>
      </rPr>
      <t>G241</t>
    </r>
    <r>
      <rPr>
        <sz val="11"/>
        <rFont val="方正仿宋_GBK"/>
        <family val="4"/>
        <charset val="134"/>
      </rPr>
      <t>两旁新建</t>
    </r>
    <r>
      <rPr>
        <sz val="11"/>
        <rFont val="Times New Roman"/>
        <family val="1"/>
      </rPr>
      <t>Φ400</t>
    </r>
    <r>
      <rPr>
        <sz val="11"/>
        <rFont val="方正仿宋_GBK"/>
        <family val="4"/>
        <charset val="134"/>
      </rPr>
      <t>雨水管</t>
    </r>
    <r>
      <rPr>
        <sz val="11"/>
        <rFont val="Times New Roman"/>
        <family val="1"/>
      </rPr>
      <t>1500m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</si>
  <si>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在集镇街道、高速路口沿</t>
    </r>
    <r>
      <rPr>
        <sz val="11"/>
        <rFont val="Times New Roman"/>
        <family val="1"/>
      </rPr>
      <t>G241</t>
    </r>
    <r>
      <rPr>
        <sz val="11"/>
        <rFont val="方正仿宋_GBK"/>
        <family val="4"/>
        <charset val="134"/>
      </rPr>
      <t>国道至山头大桥安装</t>
    </r>
    <r>
      <rPr>
        <sz val="11"/>
        <rFont val="Times New Roman"/>
        <family val="1"/>
      </rPr>
      <t>160</t>
    </r>
    <r>
      <rPr>
        <sz val="11"/>
        <rFont val="方正仿宋_GBK"/>
        <family val="4"/>
        <charset val="134"/>
      </rPr>
      <t>盏路灯。</t>
    </r>
  </si>
  <si>
    <r>
      <rPr>
        <sz val="11"/>
        <rFont val="方正仿宋_GBK"/>
        <family val="4"/>
        <charset val="134"/>
      </rPr>
      <t>扩建道路全长约</t>
    </r>
    <r>
      <rPr>
        <sz val="11"/>
        <rFont val="Times New Roman"/>
        <family val="1"/>
      </rPr>
      <t>700m,</t>
    </r>
    <r>
      <rPr>
        <sz val="11"/>
        <rFont val="方正仿宋_GBK"/>
        <family val="4"/>
        <charset val="134"/>
      </rPr>
      <t>原路基</t>
    </r>
    <r>
      <rPr>
        <sz val="11"/>
        <rFont val="Times New Roman"/>
        <family val="1"/>
      </rPr>
      <t>3.5m</t>
    </r>
    <r>
      <rPr>
        <sz val="11"/>
        <rFont val="方正仿宋_GBK"/>
        <family val="4"/>
        <charset val="134"/>
      </rPr>
      <t>，扩建至</t>
    </r>
    <r>
      <rPr>
        <sz val="11"/>
        <rFont val="Times New Roman"/>
        <family val="1"/>
      </rPr>
      <t>5m</t>
    </r>
    <r>
      <rPr>
        <sz val="11"/>
        <rFont val="方正仿宋_GBK"/>
        <family val="4"/>
        <charset val="134"/>
      </rPr>
      <t>，挡土墙</t>
    </r>
    <r>
      <rPr>
        <sz val="11"/>
        <rFont val="Times New Roman"/>
        <family val="1"/>
      </rPr>
      <t>400m</t>
    </r>
    <r>
      <rPr>
        <sz val="11"/>
        <rFont val="方正仿宋_GBK"/>
        <family val="4"/>
        <charset val="134"/>
      </rPr>
      <t>及道路基础填方</t>
    </r>
    <r>
      <rPr>
        <sz val="11"/>
        <rFont val="Times New Roman"/>
        <family val="1"/>
      </rPr>
      <t>7000m³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</si>
  <si>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回填土方</t>
    </r>
    <r>
      <rPr>
        <sz val="11"/>
        <rFont val="Times New Roman"/>
        <family val="1"/>
      </rPr>
      <t>2000</t>
    </r>
    <r>
      <rPr>
        <sz val="11"/>
        <rFont val="方正仿宋_GBK"/>
        <family val="4"/>
        <charset val="134"/>
      </rPr>
      <t>立方、道路亮化</t>
    </r>
    <r>
      <rPr>
        <sz val="11"/>
        <rFont val="Times New Roman"/>
        <family val="1"/>
      </rPr>
      <t>28</t>
    </r>
    <r>
      <rPr>
        <sz val="11"/>
        <rFont val="方正仿宋_GBK"/>
        <family val="4"/>
        <charset val="134"/>
      </rPr>
      <t>盏、清表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立方、绿化乔木</t>
    </r>
    <r>
      <rPr>
        <sz val="11"/>
        <rFont val="Times New Roman"/>
        <family val="1"/>
      </rPr>
      <t>140</t>
    </r>
    <r>
      <rPr>
        <sz val="11"/>
        <rFont val="方正仿宋_GBK"/>
        <family val="4"/>
        <charset val="134"/>
      </rPr>
      <t>株、绿篱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平方，护栏</t>
    </r>
    <r>
      <rPr>
        <sz val="11"/>
        <rFont val="Times New Roman"/>
        <family val="1"/>
      </rPr>
      <t>700m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</si>
  <si>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刘家路口至灌江大桥</t>
    </r>
    <r>
      <rPr>
        <sz val="11"/>
        <rFont val="Times New Roman"/>
        <family val="1"/>
      </rPr>
      <t>550m</t>
    </r>
    <r>
      <rPr>
        <sz val="11"/>
        <rFont val="方正仿宋_GBK"/>
        <family val="4"/>
        <charset val="134"/>
      </rPr>
      <t>长、农贸市场至来来酒店</t>
    </r>
    <r>
      <rPr>
        <sz val="11"/>
        <rFont val="Times New Roman"/>
        <family val="1"/>
      </rPr>
      <t>1150m</t>
    </r>
    <r>
      <rPr>
        <sz val="11"/>
        <rFont val="方正仿宋_GBK"/>
        <family val="4"/>
        <charset val="134"/>
      </rPr>
      <t>长道路扩宽和沥青路面建设，管线下地</t>
    </r>
    <r>
      <rPr>
        <sz val="11"/>
        <rFont val="Times New Roman"/>
        <family val="1"/>
      </rPr>
      <t>1100m</t>
    </r>
    <r>
      <rPr>
        <sz val="11"/>
        <rFont val="方正仿宋_GBK"/>
        <family val="4"/>
        <charset val="134"/>
      </rPr>
      <t>，节点绿化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平方、亮化</t>
    </r>
    <r>
      <rPr>
        <sz val="11"/>
        <rFont val="Times New Roman"/>
        <family val="1"/>
      </rPr>
      <t>50</t>
    </r>
    <r>
      <rPr>
        <sz val="11"/>
        <rFont val="方正仿宋_GBK"/>
        <family val="4"/>
        <charset val="134"/>
      </rPr>
      <t>盏，两河集镇两个入口扩宽和地名标识建设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处。</t>
    </r>
  </si>
  <si>
    <r>
      <rPr>
        <sz val="11"/>
        <rFont val="方正仿宋_GBK"/>
        <family val="4"/>
        <charset val="134"/>
      </rPr>
      <t>新建</t>
    </r>
    <r>
      <rPr>
        <sz val="11"/>
        <rFont val="Times New Roman"/>
        <family val="1"/>
      </rPr>
      <t>6000</t>
    </r>
    <r>
      <rPr>
        <sz val="11"/>
        <rFont val="方正仿宋_GBK"/>
        <family val="4"/>
        <charset val="134"/>
      </rPr>
      <t>㎡农贸市场一座，配套</t>
    </r>
    <r>
      <rPr>
        <sz val="11"/>
        <rFont val="Times New Roman"/>
        <family val="1"/>
      </rPr>
      <t>10m</t>
    </r>
    <r>
      <rPr>
        <sz val="11"/>
        <rFont val="方正仿宋_GBK"/>
        <family val="4"/>
        <charset val="134"/>
      </rPr>
      <t>宽水泥道路</t>
    </r>
    <r>
      <rPr>
        <sz val="11"/>
        <rFont val="Times New Roman"/>
        <family val="1"/>
      </rPr>
      <t>1800m</t>
    </r>
    <r>
      <rPr>
        <sz val="11"/>
        <rFont val="方正仿宋_GBK"/>
        <family val="4"/>
        <charset val="134"/>
      </rPr>
      <t>。</t>
    </r>
    <r>
      <rPr>
        <sz val="11"/>
        <rFont val="Times New Roman"/>
        <family val="1"/>
      </rPr>
      <t>φ400</t>
    </r>
    <r>
      <rPr>
        <sz val="11"/>
        <rFont val="方正仿宋_GBK"/>
        <family val="4"/>
        <charset val="134"/>
      </rPr>
      <t>雨污水管</t>
    </r>
    <r>
      <rPr>
        <sz val="11"/>
        <rFont val="Times New Roman"/>
        <family val="1"/>
      </rPr>
      <t>1800m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</si>
  <si>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国道</t>
    </r>
    <r>
      <rPr>
        <sz val="11"/>
        <rFont val="Times New Roman"/>
        <family val="1"/>
      </rPr>
      <t>322</t>
    </r>
    <r>
      <rPr>
        <sz val="11"/>
        <rFont val="方正仿宋_GBK"/>
        <family val="4"/>
        <charset val="134"/>
      </rPr>
      <t>线两边新安装路灯</t>
    </r>
    <r>
      <rPr>
        <sz val="11"/>
        <rFont val="Times New Roman"/>
        <family val="1"/>
      </rPr>
      <t>120</t>
    </r>
    <r>
      <rPr>
        <sz val="11"/>
        <rFont val="方正仿宋_GBK"/>
        <family val="4"/>
        <charset val="134"/>
      </rPr>
      <t>盏。种桂花树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棵。铺装大理石人行道</t>
    </r>
    <r>
      <rPr>
        <sz val="11"/>
        <rFont val="Times New Roman"/>
        <family val="1"/>
      </rPr>
      <t>4200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</si>
  <si>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新建</t>
    </r>
    <r>
      <rPr>
        <sz val="11"/>
        <rFont val="Times New Roman"/>
        <family val="1"/>
      </rPr>
      <t>5000</t>
    </r>
    <r>
      <rPr>
        <sz val="11"/>
        <rFont val="方正仿宋_GBK"/>
        <family val="4"/>
        <charset val="134"/>
      </rPr>
      <t>㎡广场一座，其中绿化</t>
    </r>
    <r>
      <rPr>
        <sz val="11"/>
        <rFont val="Times New Roman"/>
        <family val="1"/>
      </rPr>
      <t>1500</t>
    </r>
    <r>
      <rPr>
        <sz val="11"/>
        <rFont val="方正仿宋_GBK"/>
        <family val="4"/>
        <charset val="134"/>
      </rPr>
      <t>㎡、中心广场铺花岗岩</t>
    </r>
    <r>
      <rPr>
        <sz val="11"/>
        <rFont val="Times New Roman"/>
        <family val="1"/>
      </rPr>
      <t>2000</t>
    </r>
    <r>
      <rPr>
        <sz val="11"/>
        <rFont val="方正仿宋_GBK"/>
        <family val="4"/>
        <charset val="134"/>
      </rPr>
      <t>㎡、喷泉一座、文化休闲长廊</t>
    </r>
    <r>
      <rPr>
        <sz val="11"/>
        <rFont val="Times New Roman"/>
        <family val="1"/>
      </rPr>
      <t>100m</t>
    </r>
    <r>
      <rPr>
        <sz val="11"/>
        <rFont val="方正仿宋_GBK"/>
        <family val="4"/>
        <charset val="134"/>
      </rPr>
      <t>、市民体育休闲活动中心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㎡、文化活动中心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</si>
  <si>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项目总用地面积</t>
    </r>
    <r>
      <rPr>
        <sz val="11"/>
        <rFont val="Times New Roman"/>
        <family val="1"/>
      </rPr>
      <t xml:space="preserve"> 8700 </t>
    </r>
    <r>
      <rPr>
        <sz val="11"/>
        <rFont val="方正仿宋_GBK"/>
        <family val="4"/>
        <charset val="134"/>
      </rPr>
      <t>㎡，广场占地</t>
    </r>
    <r>
      <rPr>
        <sz val="11"/>
        <rFont val="Times New Roman"/>
        <family val="1"/>
      </rPr>
      <t>1300</t>
    </r>
    <r>
      <rPr>
        <sz val="11"/>
        <rFont val="方正仿宋_GBK"/>
        <family val="4"/>
        <charset val="134"/>
      </rPr>
      <t>㎡，建设内容包括土建及绿化亮化等。</t>
    </r>
  </si>
  <si>
    <r>
      <rPr>
        <sz val="11"/>
        <rFont val="方正仿宋_GBK"/>
        <family val="4"/>
        <charset val="134"/>
      </rPr>
      <t>现状道路改造</t>
    </r>
    <r>
      <rPr>
        <sz val="11"/>
        <rFont val="Times New Roman"/>
        <family val="1"/>
      </rPr>
      <t>1.2km</t>
    </r>
    <r>
      <rPr>
        <sz val="11"/>
        <rFont val="方正仿宋_GBK"/>
        <family val="4"/>
        <charset val="134"/>
      </rPr>
      <t>，包括道路铺装、绿化、亮化、美化、管线下地（含强电、弱电穿线及设备安装）等。</t>
    </r>
  </si>
  <si>
    <r>
      <rPr>
        <sz val="11"/>
        <rFont val="方正仿宋_GBK"/>
        <family val="4"/>
        <charset val="134"/>
      </rPr>
      <t>项目涉及房屋外立面改造约</t>
    </r>
    <r>
      <rPr>
        <sz val="11"/>
        <rFont val="Times New Roman"/>
        <family val="1"/>
      </rPr>
      <t>107</t>
    </r>
    <r>
      <rPr>
        <sz val="11"/>
        <rFont val="方正仿宋_GBK"/>
        <family val="4"/>
        <charset val="134"/>
      </rPr>
      <t>户。</t>
    </r>
  </si>
  <si>
    <r>
      <rPr>
        <sz val="11"/>
        <rFont val="方正仿宋_GBK"/>
        <family val="4"/>
        <charset val="134"/>
      </rPr>
      <t>项目占地</t>
    </r>
    <r>
      <rPr>
        <sz val="11"/>
        <rFont val="Times New Roman"/>
        <family val="1"/>
      </rPr>
      <t>8600</t>
    </r>
    <r>
      <rPr>
        <sz val="11"/>
        <rFont val="方正仿宋_GBK"/>
        <family val="4"/>
        <charset val="134"/>
      </rPr>
      <t>㎡，新建客运站</t>
    </r>
    <r>
      <rPr>
        <sz val="11"/>
        <rFont val="Times New Roman"/>
        <family val="1"/>
      </rPr>
      <t>387</t>
    </r>
    <r>
      <rPr>
        <sz val="11"/>
        <rFont val="方正仿宋_GBK"/>
        <family val="4"/>
        <charset val="134"/>
      </rPr>
      <t>㎡，建设内容有广场、停车场、绿化、亮化等。</t>
    </r>
  </si>
  <si>
    <r>
      <rPr>
        <sz val="11"/>
        <rFont val="方正仿宋_GBK"/>
        <family val="4"/>
        <charset val="134"/>
      </rPr>
      <t>新建农贸市场</t>
    </r>
    <r>
      <rPr>
        <sz val="11"/>
        <rFont val="Times New Roman"/>
        <family val="1"/>
      </rPr>
      <t>6200</t>
    </r>
    <r>
      <rPr>
        <sz val="11"/>
        <rFont val="方正仿宋_GBK"/>
        <family val="4"/>
        <charset val="134"/>
      </rPr>
      <t>㎡，包括土建、给排水、强电、弱电、消防、停车位及绿化等。</t>
    </r>
  </si>
  <si>
    <r>
      <rPr>
        <sz val="11"/>
        <rFont val="方正仿宋_GBK"/>
        <family val="4"/>
        <charset val="134"/>
      </rPr>
      <t>硬化长度共计</t>
    </r>
    <r>
      <rPr>
        <sz val="11"/>
        <rFont val="Times New Roman"/>
        <family val="1"/>
      </rPr>
      <t>3000m</t>
    </r>
    <r>
      <rPr>
        <sz val="11"/>
        <rFont val="方正仿宋_GBK"/>
        <family val="4"/>
        <charset val="134"/>
      </rPr>
      <t>和滨江西路长度共计</t>
    </r>
    <r>
      <rPr>
        <sz val="11"/>
        <rFont val="Times New Roman"/>
        <family val="1"/>
      </rPr>
      <t>600m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</si>
  <si>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集镇主要路段巷道安装路灯</t>
    </r>
    <r>
      <rPr>
        <sz val="11"/>
        <rFont val="Times New Roman"/>
        <family val="1"/>
      </rPr>
      <t>160</t>
    </r>
    <r>
      <rPr>
        <sz val="11"/>
        <rFont val="方正仿宋_GBK"/>
        <family val="4"/>
        <charset val="134"/>
      </rPr>
      <t>盏。</t>
    </r>
  </si>
  <si>
    <r>
      <rPr>
        <sz val="11"/>
        <rFont val="方正仿宋_GBK"/>
        <family val="4"/>
        <charset val="134"/>
      </rPr>
      <t>建设水车镇农贸市场、体育休闲公园共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座水冲式公厕。</t>
    </r>
  </si>
  <si>
    <r>
      <rPr>
        <sz val="11"/>
        <rFont val="方正仿宋_GBK"/>
        <family val="4"/>
        <charset val="134"/>
      </rPr>
      <t>包括小公园与小游园共占地</t>
    </r>
    <r>
      <rPr>
        <sz val="11"/>
        <rFont val="Times New Roman"/>
        <family val="1"/>
      </rPr>
      <t>1.2</t>
    </r>
    <r>
      <rPr>
        <sz val="11"/>
        <rFont val="方正仿宋_GBK"/>
        <family val="4"/>
        <charset val="134"/>
      </rPr>
      <t>亩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种植各种树种、草皮、景观石、休闲石桌，道路绿化带</t>
    </r>
    <r>
      <rPr>
        <sz val="11"/>
        <rFont val="Times New Roman"/>
        <family val="1"/>
      </rPr>
      <t>4000m²</t>
    </r>
    <r>
      <rPr>
        <sz val="11"/>
        <rFont val="方正仿宋_GBK"/>
        <family val="4"/>
        <charset val="134"/>
      </rPr>
      <t>、街头绿地</t>
    </r>
    <r>
      <rPr>
        <sz val="11"/>
        <rFont val="Times New Roman"/>
        <family val="1"/>
      </rPr>
      <t>300m²</t>
    </r>
    <r>
      <rPr>
        <sz val="11"/>
        <rFont val="方正仿宋_GBK"/>
        <family val="4"/>
        <charset val="134"/>
      </rPr>
      <t>等建设。</t>
    </r>
  </si>
  <si>
    <r>
      <rPr>
        <sz val="11"/>
        <rFont val="方正仿宋_GBK"/>
        <family val="4"/>
        <charset val="134"/>
      </rPr>
      <t>建设约</t>
    </r>
    <r>
      <rPr>
        <sz val="11"/>
        <rFont val="Times New Roman"/>
        <family val="1"/>
      </rPr>
      <t>2000</t>
    </r>
    <r>
      <rPr>
        <sz val="11"/>
        <rFont val="方正仿宋_GBK"/>
        <family val="4"/>
        <charset val="134"/>
      </rPr>
      <t>㎡的市民广场以及体育健身场所和文化楼建设。</t>
    </r>
  </si>
  <si>
    <r>
      <rPr>
        <sz val="11"/>
        <rFont val="方正仿宋_GBK"/>
        <family val="4"/>
        <charset val="134"/>
      </rPr>
      <t>建设市场约</t>
    </r>
    <r>
      <rPr>
        <sz val="11"/>
        <rFont val="Times New Roman"/>
        <family val="1"/>
      </rPr>
      <t>5800</t>
    </r>
    <r>
      <rPr>
        <sz val="11"/>
        <rFont val="方正仿宋_GBK"/>
        <family val="4"/>
        <charset val="134"/>
      </rPr>
      <t>㎡，包括土建、给排水、强电、弱电、消防、外立面装饰等。</t>
    </r>
  </si>
  <si>
    <r>
      <rPr>
        <sz val="11"/>
        <rFont val="方正仿宋_GBK"/>
        <family val="4"/>
        <charset val="134"/>
      </rPr>
      <t>建设</t>
    </r>
    <r>
      <rPr>
        <sz val="11"/>
        <rFont val="Times New Roman"/>
        <family val="1"/>
      </rPr>
      <t>120m</t>
    </r>
    <r>
      <rPr>
        <sz val="11"/>
        <rFont val="方正仿宋_GBK"/>
        <family val="4"/>
        <charset val="134"/>
      </rPr>
      <t>滨江道路，设置人行步道；拆除老路面</t>
    </r>
    <r>
      <rPr>
        <sz val="11"/>
        <rFont val="Times New Roman"/>
        <family val="1"/>
      </rPr>
      <t>800m</t>
    </r>
    <r>
      <rPr>
        <sz val="11"/>
        <rFont val="方正仿宋_GBK"/>
        <family val="4"/>
        <charset val="134"/>
      </rPr>
      <t>，新建混凝土路面</t>
    </r>
    <r>
      <rPr>
        <sz val="11"/>
        <rFont val="Times New Roman"/>
        <family val="1"/>
      </rPr>
      <t>800m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</si>
  <si>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建设仿古桥廊一座，长约</t>
    </r>
    <r>
      <rPr>
        <sz val="11"/>
        <rFont val="Times New Roman"/>
        <family val="1"/>
      </rPr>
      <t>30m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</si>
  <si>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安装路灯长度</t>
    </r>
    <r>
      <rPr>
        <sz val="11"/>
        <rFont val="Times New Roman"/>
        <family val="1"/>
      </rPr>
      <t>1.5km</t>
    </r>
    <r>
      <rPr>
        <sz val="11"/>
        <rFont val="方正仿宋_GBK"/>
        <family val="4"/>
        <charset val="134"/>
      </rPr>
      <t>，安装</t>
    </r>
    <r>
      <rPr>
        <sz val="11"/>
        <rFont val="Times New Roman"/>
        <family val="1"/>
      </rPr>
      <t>8m</t>
    </r>
    <r>
      <rPr>
        <sz val="11"/>
        <rFont val="方正仿宋_GBK"/>
        <family val="4"/>
        <charset val="134"/>
      </rPr>
      <t>高路灯</t>
    </r>
    <r>
      <rPr>
        <sz val="11"/>
        <rFont val="Times New Roman"/>
        <family val="1"/>
      </rPr>
      <t>150</t>
    </r>
    <r>
      <rPr>
        <sz val="11"/>
        <rFont val="方正仿宋_GBK"/>
        <family val="4"/>
        <charset val="134"/>
      </rPr>
      <t>盏。</t>
    </r>
  </si>
  <si>
    <r>
      <rPr>
        <sz val="11"/>
        <rFont val="方正仿宋_GBK"/>
        <family val="4"/>
        <charset val="134"/>
      </rPr>
      <t>节点绿化约</t>
    </r>
    <r>
      <rPr>
        <sz val="11"/>
        <rFont val="Times New Roman"/>
        <family val="1"/>
      </rPr>
      <t>600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</si>
  <si>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建设管网</t>
    </r>
    <r>
      <rPr>
        <sz val="11"/>
        <rFont val="Times New Roman"/>
        <family val="1"/>
      </rPr>
      <t>2km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</si>
  <si>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铺设</t>
    </r>
    <r>
      <rPr>
        <sz val="11"/>
        <rFont val="Times New Roman"/>
        <family val="1"/>
      </rPr>
      <t>1.5km</t>
    </r>
    <r>
      <rPr>
        <sz val="11"/>
        <rFont val="方正仿宋_GBK"/>
        <family val="4"/>
        <charset val="134"/>
      </rPr>
      <t>的人行道。</t>
    </r>
  </si>
  <si>
    <r>
      <rPr>
        <sz val="11"/>
        <rFont val="方正仿宋_GBK"/>
        <family val="4"/>
        <charset val="134"/>
      </rPr>
      <t>改造道路</t>
    </r>
    <r>
      <rPr>
        <sz val="11"/>
        <rFont val="Times New Roman"/>
        <family val="1"/>
      </rPr>
      <t>21546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</si>
  <si>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修建老街排污管网</t>
    </r>
    <r>
      <rPr>
        <sz val="11"/>
        <rFont val="Times New Roman"/>
        <family val="1"/>
      </rPr>
      <t>30m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</si>
  <si>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修建码头一座，包括石台阶</t>
    </r>
    <r>
      <rPr>
        <sz val="11"/>
        <rFont val="Times New Roman"/>
        <family val="1"/>
      </rPr>
      <t>153m³</t>
    </r>
    <r>
      <rPr>
        <sz val="11"/>
        <rFont val="方正仿宋_GBK"/>
        <family val="4"/>
        <charset val="134"/>
      </rPr>
      <t>，挖码头挡土墙</t>
    </r>
    <r>
      <rPr>
        <sz val="11"/>
        <rFont val="Times New Roman"/>
        <family val="1"/>
      </rPr>
      <t>94m³</t>
    </r>
    <r>
      <rPr>
        <sz val="11"/>
        <rFont val="方正仿宋_GBK"/>
        <family val="4"/>
        <charset val="134"/>
      </rPr>
      <t>等。</t>
    </r>
  </si>
  <si>
    <r>
      <rPr>
        <sz val="11"/>
        <rFont val="方正仿宋_GBK"/>
        <family val="4"/>
        <charset val="134"/>
      </rPr>
      <t>新建步道</t>
    </r>
    <r>
      <rPr>
        <sz val="11"/>
        <rFont val="Times New Roman"/>
        <family val="1"/>
      </rPr>
      <t>2294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</si>
  <si>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新建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座具有少数民族特色凉亭。</t>
    </r>
  </si>
  <si>
    <r>
      <rPr>
        <sz val="11"/>
        <rFont val="方正仿宋_GBK"/>
        <family val="4"/>
        <charset val="134"/>
      </rPr>
      <t>道路硬化</t>
    </r>
    <r>
      <rPr>
        <sz val="11"/>
        <rFont val="Times New Roman"/>
        <family val="1"/>
      </rPr>
      <t>954.5</t>
    </r>
    <r>
      <rPr>
        <sz val="11"/>
        <rFont val="方正仿宋_GBK"/>
        <family val="4"/>
        <charset val="134"/>
      </rPr>
      <t>㎡、雨污管网安装和填埋</t>
    </r>
    <r>
      <rPr>
        <sz val="11"/>
        <rFont val="Times New Roman"/>
        <family val="1"/>
      </rPr>
      <t>224m</t>
    </r>
    <r>
      <rPr>
        <sz val="11"/>
        <rFont val="方正仿宋_GBK"/>
        <family val="4"/>
        <charset val="134"/>
      </rPr>
      <t>等。</t>
    </r>
  </si>
  <si>
    <r>
      <rPr>
        <sz val="11"/>
        <rFont val="方正仿宋_GBK"/>
        <family val="4"/>
        <charset val="134"/>
      </rPr>
      <t>停车场填土和平整，</t>
    </r>
    <r>
      <rPr>
        <sz val="11"/>
        <rFont val="Times New Roman"/>
        <family val="1"/>
      </rPr>
      <t>20</t>
    </r>
    <r>
      <rPr>
        <sz val="11"/>
        <rFont val="方正仿宋_GBK"/>
        <family val="4"/>
        <charset val="134"/>
      </rPr>
      <t>厘</t>
    </r>
    <r>
      <rPr>
        <sz val="11"/>
        <rFont val="Times New Roman"/>
        <family val="1"/>
      </rPr>
      <t>m</t>
    </r>
    <r>
      <rPr>
        <sz val="11"/>
        <rFont val="方正仿宋_GBK"/>
        <family val="4"/>
        <charset val="134"/>
      </rPr>
      <t>级配碎石填压，雨污管网铺埋及乔木种植等。</t>
    </r>
  </si>
  <si>
    <r>
      <rPr>
        <sz val="11"/>
        <rFont val="方正仿宋_GBK"/>
        <family val="4"/>
        <charset val="134"/>
      </rPr>
      <t>硬化地板</t>
    </r>
    <r>
      <rPr>
        <sz val="11"/>
        <rFont val="Times New Roman"/>
        <family val="1"/>
      </rPr>
      <t>1342</t>
    </r>
    <r>
      <rPr>
        <sz val="11"/>
        <rFont val="方正仿宋_GBK"/>
        <family val="4"/>
        <charset val="134"/>
      </rPr>
      <t>平方等，改建公厕一座，新建室外塑胶羽毛球场、篮球场、气排球场。</t>
    </r>
  </si>
  <si>
    <r>
      <rPr>
        <sz val="11"/>
        <rFont val="方正仿宋_GBK"/>
        <family val="4"/>
        <charset val="134"/>
      </rPr>
      <t>对</t>
    </r>
    <r>
      <rPr>
        <sz val="11"/>
        <rFont val="Times New Roman"/>
        <family val="1"/>
      </rPr>
      <t>1.82km</t>
    </r>
    <r>
      <rPr>
        <sz val="11"/>
        <rFont val="方正仿宋_GBK"/>
        <family val="4"/>
        <charset val="134"/>
      </rPr>
      <t>的环城路砂石面铺柏油和附属设施安装；修复环城路；主街道人行道两旁路灯进行改造等</t>
    </r>
    <r>
      <rPr>
        <sz val="11"/>
        <rFont val="Times New Roman"/>
        <family val="1"/>
      </rPr>
      <t>.</t>
    </r>
    <r>
      <rPr>
        <sz val="11"/>
        <rFont val="方正仿宋_GBK"/>
        <family val="4"/>
        <charset val="134"/>
      </rPr>
      <t>支街道路硬化及雨污管网安装填埋。</t>
    </r>
  </si>
  <si>
    <r>
      <rPr>
        <sz val="11"/>
        <rFont val="方正仿宋_GBK"/>
        <family val="4"/>
        <charset val="134"/>
      </rPr>
      <t>对</t>
    </r>
    <r>
      <rPr>
        <sz val="11"/>
        <rFont val="Times New Roman"/>
        <family val="1"/>
      </rPr>
      <t>1200m</t>
    </r>
    <r>
      <rPr>
        <sz val="11"/>
        <rFont val="方正仿宋_GBK"/>
        <family val="4"/>
        <charset val="134"/>
      </rPr>
      <t>环镇道路进行扩建</t>
    </r>
  </si>
  <si>
    <r>
      <rPr>
        <sz val="11"/>
        <rFont val="方正仿宋_GBK"/>
        <family val="4"/>
        <charset val="134"/>
      </rPr>
      <t>新建一座大江桥，长约</t>
    </r>
    <r>
      <rPr>
        <sz val="11"/>
        <rFont val="Times New Roman"/>
        <family val="1"/>
      </rPr>
      <t>60m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9m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</si>
  <si>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建设文化广场</t>
    </r>
    <r>
      <rPr>
        <sz val="11"/>
        <rFont val="Times New Roman"/>
        <family val="1"/>
      </rPr>
      <t>2000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</si>
  <si>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建设停车场工建设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</si>
  <si>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建设穴田小桥一座长约</t>
    </r>
    <r>
      <rPr>
        <sz val="11"/>
        <rFont val="Times New Roman"/>
        <family val="1"/>
      </rPr>
      <t>20m</t>
    </r>
    <r>
      <rPr>
        <sz val="11"/>
        <rFont val="方正仿宋_GBK"/>
        <family val="4"/>
        <charset val="134"/>
      </rPr>
      <t>，宽约</t>
    </r>
    <r>
      <rPr>
        <sz val="11"/>
        <rFont val="Times New Roman"/>
        <family val="1"/>
      </rPr>
      <t>4m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</si>
  <si>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建设占地</t>
    </r>
    <r>
      <rPr>
        <sz val="11"/>
        <rFont val="Times New Roman"/>
        <family val="1"/>
      </rPr>
      <t>8000</t>
    </r>
    <r>
      <rPr>
        <sz val="11"/>
        <rFont val="方正仿宋_GBK"/>
        <family val="4"/>
        <charset val="134"/>
      </rPr>
      <t>㎡，集停车场、戏台、文化长廊于一体的具有桂北独特风貌的文化广场。</t>
    </r>
  </si>
  <si>
    <r>
      <rPr>
        <sz val="11"/>
        <rFont val="方正仿宋_GBK"/>
        <family val="4"/>
        <charset val="134"/>
      </rPr>
      <t>新安装路灯</t>
    </r>
    <r>
      <rPr>
        <sz val="9"/>
        <rFont val="Times New Roman"/>
        <family val="1"/>
      </rPr>
      <t>100</t>
    </r>
    <r>
      <rPr>
        <sz val="9"/>
        <rFont val="方正仿宋_GBK"/>
        <family val="4"/>
        <charset val="134"/>
      </rPr>
      <t>盏、集镇民族风情路灯新安装路灯</t>
    </r>
    <r>
      <rPr>
        <sz val="9"/>
        <rFont val="Times New Roman"/>
        <family val="1"/>
      </rPr>
      <t>98</t>
    </r>
    <r>
      <rPr>
        <sz val="9"/>
        <rFont val="方正仿宋_GBK"/>
        <family val="4"/>
        <charset val="134"/>
      </rPr>
      <t>盏</t>
    </r>
  </si>
  <si>
    <r>
      <rPr>
        <sz val="11"/>
        <rFont val="方正仿宋_GBK"/>
        <family val="4"/>
        <charset val="134"/>
      </rPr>
      <t>对石板街房屋改造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栋</t>
    </r>
  </si>
  <si>
    <r>
      <rPr>
        <sz val="11"/>
        <rFont val="方正仿宋_GBK"/>
        <family val="4"/>
        <charset val="134"/>
      </rPr>
      <t>建设管径</t>
    </r>
    <r>
      <rPr>
        <sz val="11"/>
        <rFont val="Times New Roman"/>
        <family val="1"/>
      </rPr>
      <t>DN400</t>
    </r>
    <r>
      <rPr>
        <sz val="11"/>
        <rFont val="方正仿宋_GBK"/>
        <family val="4"/>
        <charset val="134"/>
      </rPr>
      <t>污水管道</t>
    </r>
    <r>
      <rPr>
        <sz val="11"/>
        <rFont val="Times New Roman"/>
        <family val="1"/>
      </rPr>
      <t>345m</t>
    </r>
    <r>
      <rPr>
        <sz val="11"/>
        <rFont val="方正仿宋_GBK"/>
        <family val="4"/>
        <charset val="134"/>
      </rPr>
      <t>，污水检查井</t>
    </r>
    <r>
      <rPr>
        <sz val="11"/>
        <rFont val="Times New Roman"/>
        <family val="1"/>
      </rPr>
      <t>25</t>
    </r>
    <r>
      <rPr>
        <sz val="11"/>
        <rFont val="方正仿宋_GBK"/>
        <family val="4"/>
        <charset val="134"/>
      </rPr>
      <t>座，分流井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座。建设污水管道约</t>
    </r>
    <r>
      <rPr>
        <sz val="11"/>
        <rFont val="Times New Roman"/>
        <family val="1"/>
      </rPr>
      <t>2000m</t>
    </r>
    <r>
      <rPr>
        <sz val="11"/>
        <rFont val="方正仿宋_GBK"/>
        <family val="4"/>
        <charset val="134"/>
      </rPr>
      <t>，及配套检查井。</t>
    </r>
  </si>
  <si>
    <r>
      <rPr>
        <sz val="11"/>
        <rFont val="方正仿宋_GBK"/>
        <family val="4"/>
        <charset val="134"/>
      </rPr>
      <t>新建路灯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盏</t>
    </r>
  </si>
  <si>
    <r>
      <rPr>
        <sz val="9"/>
        <rFont val="方正仿宋_GBK"/>
        <family val="4"/>
        <charset val="134"/>
      </rPr>
      <t>绿化维护</t>
    </r>
    <r>
      <rPr>
        <sz val="9"/>
        <rFont val="Times New Roman"/>
        <family val="1"/>
      </rPr>
      <t>7450</t>
    </r>
    <r>
      <rPr>
        <sz val="9"/>
        <rFont val="方正仿宋_GBK"/>
        <family val="4"/>
        <charset val="134"/>
      </rPr>
      <t>㎡，市政道路设施维修</t>
    </r>
    <r>
      <rPr>
        <sz val="9"/>
        <rFont val="Times New Roman"/>
        <family val="1"/>
      </rPr>
      <t>1000</t>
    </r>
    <r>
      <rPr>
        <sz val="9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</si>
  <si>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龙脊镇和平街立房屋面改造</t>
    </r>
    <r>
      <rPr>
        <sz val="11"/>
        <rFont val="Times New Roman"/>
        <family val="1"/>
      </rPr>
      <t>28000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</si>
  <si>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江山镇中学门前居民休闲广场建设约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㎡，含宣传舞台、便民设施、景观建设、绿化亮化等。</t>
    </r>
  </si>
  <si>
    <r>
      <rPr>
        <sz val="11"/>
        <rFont val="方正仿宋_GBK"/>
        <family val="4"/>
        <charset val="134"/>
      </rPr>
      <t>新建江山一级路至江山镇入镇道路长约</t>
    </r>
    <r>
      <rPr>
        <sz val="11"/>
        <rFont val="Times New Roman"/>
        <family val="1"/>
      </rPr>
      <t>700m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20m</t>
    </r>
    <r>
      <rPr>
        <sz val="11"/>
        <rFont val="方正仿宋_GBK"/>
        <family val="4"/>
        <charset val="134"/>
      </rPr>
      <t>道路建设工程，人行道铺装约</t>
    </r>
    <r>
      <rPr>
        <sz val="11"/>
        <rFont val="Times New Roman"/>
        <family val="1"/>
      </rPr>
      <t>1400m</t>
    </r>
    <r>
      <rPr>
        <sz val="11"/>
        <rFont val="方正仿宋_GBK"/>
        <family val="4"/>
        <charset val="134"/>
      </rPr>
      <t>，以及绿化、太阳能路灯架设、排水排污等；新兴街街道改造约</t>
    </r>
    <r>
      <rPr>
        <sz val="11"/>
        <rFont val="Times New Roman"/>
        <family val="1"/>
      </rPr>
      <t>200m</t>
    </r>
    <r>
      <rPr>
        <sz val="11"/>
        <rFont val="方正仿宋_GBK"/>
        <family val="4"/>
        <charset val="134"/>
      </rPr>
      <t>，以及绿化、太阳能路灯架设、排水排污等。</t>
    </r>
  </si>
  <si>
    <r>
      <rPr>
        <sz val="11"/>
        <rFont val="方正仿宋_GBK"/>
        <family val="4"/>
        <charset val="134"/>
      </rPr>
      <t>新建桥梁一座长约</t>
    </r>
    <r>
      <rPr>
        <sz val="11"/>
        <rFont val="Times New Roman"/>
        <family val="1"/>
      </rPr>
      <t>50m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10m</t>
    </r>
    <r>
      <rPr>
        <sz val="11"/>
        <rFont val="方正仿宋_GBK"/>
        <family val="4"/>
        <charset val="134"/>
      </rPr>
      <t>，含人行道、栏杆、太阳能路灯架设等。</t>
    </r>
  </si>
  <si>
    <r>
      <rPr>
        <sz val="11"/>
        <rFont val="方正仿宋_GBK"/>
        <family val="4"/>
        <charset val="134"/>
      </rPr>
      <t>新建茅岭镇区支路长约</t>
    </r>
    <r>
      <rPr>
        <sz val="11"/>
        <rFont val="Times New Roman"/>
        <family val="1"/>
      </rPr>
      <t>1000m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7m</t>
    </r>
    <r>
      <rPr>
        <sz val="11"/>
        <rFont val="方正仿宋_GBK"/>
        <family val="4"/>
        <charset val="134"/>
      </rPr>
      <t>道路以及绿化、太阳能路灯架设、排水排污等；派出所门前至</t>
    </r>
    <r>
      <rPr>
        <sz val="11"/>
        <rFont val="Times New Roman"/>
        <family val="1"/>
      </rPr>
      <t>326</t>
    </r>
    <r>
      <rPr>
        <sz val="11"/>
        <rFont val="方正仿宋_GBK"/>
        <family val="4"/>
        <charset val="134"/>
      </rPr>
      <t>省道支路街道改扩建约</t>
    </r>
    <r>
      <rPr>
        <sz val="11"/>
        <rFont val="Times New Roman"/>
        <family val="1"/>
      </rPr>
      <t>300m</t>
    </r>
    <r>
      <rPr>
        <sz val="11"/>
        <rFont val="方正仿宋_GBK"/>
        <family val="4"/>
        <charset val="134"/>
      </rPr>
      <t>，人行道铺装约</t>
    </r>
    <r>
      <rPr>
        <sz val="11"/>
        <rFont val="Times New Roman"/>
        <family val="1"/>
      </rPr>
      <t>150m</t>
    </r>
    <r>
      <rPr>
        <sz val="11"/>
        <rFont val="方正仿宋_GBK"/>
        <family val="4"/>
        <charset val="134"/>
      </rPr>
      <t>，以及绿化、太阳能路灯架设、排水排污等。</t>
    </r>
  </si>
  <si>
    <r>
      <rPr>
        <sz val="11"/>
        <rFont val="方正仿宋_GBK"/>
        <family val="4"/>
        <charset val="134"/>
      </rPr>
      <t>改建</t>
    </r>
    <r>
      <rPr>
        <sz val="11"/>
        <rFont val="Times New Roman"/>
        <family val="1"/>
      </rPr>
      <t>800m³</t>
    </r>
    <r>
      <rPr>
        <sz val="11"/>
        <rFont val="方正仿宋_GBK"/>
        <family val="4"/>
        <charset val="134"/>
      </rPr>
      <t>蓄水池一座并安装水净化、消毒装置，更换镇区供水管道。</t>
    </r>
  </si>
  <si>
    <r>
      <rPr>
        <sz val="11"/>
        <rFont val="方正仿宋_GBK"/>
        <family val="4"/>
        <charset val="134"/>
      </rPr>
      <t>围栏约</t>
    </r>
    <r>
      <rPr>
        <sz val="11"/>
        <rFont val="Times New Roman"/>
        <family val="1"/>
      </rPr>
      <t>400m</t>
    </r>
    <r>
      <rPr>
        <sz val="11"/>
        <rFont val="方正仿宋_GBK"/>
        <family val="4"/>
        <charset val="134"/>
      </rPr>
      <t>、排水系统、绿道、绿化、场地硬化、健身设施、太阳能路灯、公园门禁等。</t>
    </r>
  </si>
  <si>
    <r>
      <rPr>
        <sz val="11"/>
        <rFont val="方正仿宋_GBK"/>
        <family val="4"/>
        <charset val="134"/>
      </rPr>
      <t>上思县华兰镇乡改镇基础设施建设项目</t>
    </r>
    <r>
      <rPr>
        <sz val="11"/>
        <rFont val="Times New Roman"/>
        <family val="1"/>
      </rPr>
      <t>X267</t>
    </r>
    <r>
      <rPr>
        <sz val="11"/>
        <rFont val="方正仿宋_GBK"/>
        <family val="4"/>
        <charset val="134"/>
      </rPr>
      <t>沿线景观工程</t>
    </r>
  </si>
  <si>
    <r>
      <rPr>
        <sz val="11"/>
        <color indexed="8"/>
        <rFont val="方正仿宋_GBK"/>
        <family val="4"/>
        <charset val="134"/>
      </rPr>
      <t>上思县叫安镇乡改镇基础设施建设项目</t>
    </r>
    <r>
      <rPr>
        <sz val="11"/>
        <color indexed="8"/>
        <rFont val="Times New Roman"/>
        <family val="1"/>
      </rPr>
      <t>——x267</t>
    </r>
    <r>
      <rPr>
        <sz val="11"/>
        <color indexed="8"/>
        <rFont val="方正仿宋_GBK"/>
        <family val="4"/>
        <charset val="134"/>
      </rPr>
      <t>沿线景观工程</t>
    </r>
  </si>
  <si>
    <r>
      <rPr>
        <sz val="11"/>
        <color indexed="8"/>
        <rFont val="方正仿宋_GBK"/>
        <family val="4"/>
        <charset val="134"/>
      </rPr>
      <t>上思县叫安镇乡改镇基础设施建设项目</t>
    </r>
    <r>
      <rPr>
        <sz val="11"/>
        <color indexed="8"/>
        <rFont val="Times New Roman"/>
        <family val="1"/>
      </rPr>
      <t>——x267</t>
    </r>
    <r>
      <rPr>
        <sz val="11"/>
        <color indexed="8"/>
        <rFont val="方正仿宋_GBK"/>
        <family val="4"/>
        <charset val="134"/>
      </rPr>
      <t>沿线景观（二期）工程</t>
    </r>
  </si>
  <si>
    <r>
      <rPr>
        <sz val="11"/>
        <rFont val="方正仿宋_GBK"/>
        <family val="4"/>
        <charset val="134"/>
      </rPr>
      <t>根竹镇道路亮化</t>
    </r>
    <r>
      <rPr>
        <sz val="11"/>
        <rFont val="Times New Roman"/>
        <family val="1"/>
      </rPr>
      <t>1.72km</t>
    </r>
    <r>
      <rPr>
        <sz val="11"/>
        <rFont val="方正仿宋_GBK"/>
        <family val="4"/>
        <charset val="134"/>
      </rPr>
      <t>，安装太阳能路灯</t>
    </r>
    <r>
      <rPr>
        <sz val="11"/>
        <rFont val="Times New Roman"/>
        <family val="1"/>
      </rPr>
      <t>130</t>
    </r>
    <r>
      <rPr>
        <sz val="11"/>
        <rFont val="方正仿宋_GBK"/>
        <family val="4"/>
        <charset val="134"/>
      </rPr>
      <t>盏。</t>
    </r>
  </si>
  <si>
    <r>
      <rPr>
        <sz val="11"/>
        <rFont val="方正仿宋_GBK"/>
        <family val="4"/>
        <charset val="134"/>
      </rPr>
      <t>根竹镇河道整治</t>
    </r>
    <r>
      <rPr>
        <sz val="11"/>
        <rFont val="Times New Roman"/>
        <family val="1"/>
      </rPr>
      <t>528m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</si>
  <si>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圩街及村屯道路硬化</t>
    </r>
    <r>
      <rPr>
        <sz val="11"/>
        <rFont val="Times New Roman"/>
        <family val="1"/>
      </rPr>
      <t>0.7km</t>
    </r>
  </si>
  <si>
    <r>
      <rPr>
        <sz val="11"/>
        <rFont val="方正仿宋_GBK"/>
        <family val="4"/>
        <charset val="134"/>
      </rPr>
      <t>共铺设污水管网约</t>
    </r>
    <r>
      <rPr>
        <sz val="11"/>
        <rFont val="Times New Roman"/>
        <family val="1"/>
      </rPr>
      <t>2.912km</t>
    </r>
    <r>
      <rPr>
        <sz val="11"/>
        <rFont val="方正仿宋_GBK"/>
        <family val="4"/>
        <charset val="134"/>
      </rPr>
      <t>，其中</t>
    </r>
    <r>
      <rPr>
        <sz val="11"/>
        <rFont val="Times New Roman"/>
        <family val="1"/>
      </rPr>
      <t>DN300-400</t>
    </r>
    <r>
      <rPr>
        <sz val="11"/>
        <rFont val="方正仿宋_GBK"/>
        <family val="4"/>
        <charset val="134"/>
      </rPr>
      <t>的污水管为</t>
    </r>
    <r>
      <rPr>
        <sz val="11"/>
        <rFont val="Times New Roman"/>
        <family val="1"/>
      </rPr>
      <t>2.8km</t>
    </r>
    <r>
      <rPr>
        <sz val="11"/>
        <rFont val="方正仿宋_GBK"/>
        <family val="4"/>
        <charset val="134"/>
      </rPr>
      <t>镇区设置</t>
    </r>
    <r>
      <rPr>
        <sz val="11"/>
        <rFont val="Times New Roman"/>
        <family val="1"/>
      </rPr>
      <t>0.5m*0.5m</t>
    </r>
    <r>
      <rPr>
        <sz val="11"/>
        <rFont val="方正仿宋_GBK"/>
        <family val="4"/>
        <charset val="134"/>
      </rPr>
      <t>截水沟</t>
    </r>
    <r>
      <rPr>
        <sz val="11"/>
        <rFont val="Times New Roman"/>
        <family val="1"/>
      </rPr>
      <t>112m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</si>
  <si>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修复人行道、镇区道路建设、路树种植、综合管线下地、增设雨污水官网、路灯建设，总长</t>
    </r>
    <r>
      <rPr>
        <sz val="11"/>
        <rFont val="Times New Roman"/>
        <family val="1"/>
      </rPr>
      <t>1.37km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</si>
  <si>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镇区内绿化、景观步道、休闲坐凳、共</t>
    </r>
    <r>
      <rPr>
        <sz val="11"/>
        <rFont val="Times New Roman"/>
        <family val="1"/>
      </rPr>
      <t>6000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</si>
  <si>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基础设施建设项目</t>
    </r>
    <r>
      <rPr>
        <sz val="11"/>
        <rFont val="Times New Roman"/>
        <family val="1"/>
      </rPr>
      <t>(</t>
    </r>
    <r>
      <rPr>
        <sz val="11"/>
        <rFont val="方正仿宋_GBK"/>
        <family val="4"/>
        <charset val="134"/>
      </rPr>
      <t>一期）</t>
    </r>
  </si>
  <si>
    <r>
      <rPr>
        <sz val="11"/>
        <rFont val="方正仿宋_GBK"/>
        <family val="4"/>
        <charset val="134"/>
      </rPr>
      <t>拆除工程、</t>
    </r>
    <r>
      <rPr>
        <sz val="11"/>
        <rFont val="Times New Roman"/>
        <family val="1"/>
      </rPr>
      <t>10m</t>
    </r>
    <r>
      <rPr>
        <sz val="11"/>
        <rFont val="方正仿宋_GBK"/>
        <family val="4"/>
        <charset val="134"/>
      </rPr>
      <t>街道工程、硬化工程、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行车道工程、政府门前工程、排水工程、花池、挡土墙工程、路灯工程。</t>
    </r>
  </si>
  <si>
    <r>
      <rPr>
        <sz val="11"/>
        <rFont val="方正仿宋_GBK"/>
        <family val="4"/>
        <charset val="134"/>
      </rPr>
      <t>路面拓宽、路灯工程、花架廊、小广场铺装、小广场桌凳、树池、小广场绿化、小广场挡土墙、小广场排水、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号道路工程、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号挡土墙工程等。</t>
    </r>
  </si>
  <si>
    <r>
      <rPr>
        <sz val="11"/>
        <rFont val="方正仿宋_GBK"/>
        <family val="4"/>
        <charset val="134"/>
      </rPr>
      <t>新建设市场一层，建筑面积约</t>
    </r>
    <r>
      <rPr>
        <sz val="11"/>
        <rFont val="Times New Roman"/>
        <family val="1"/>
      </rPr>
      <t>950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</si>
  <si>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在一期基础上建设市场第二层，建筑面积约</t>
    </r>
    <r>
      <rPr>
        <sz val="11"/>
        <rFont val="Times New Roman"/>
        <family val="1"/>
      </rPr>
      <t>1100</t>
    </r>
    <r>
      <rPr>
        <sz val="11"/>
        <rFont val="方正仿宋_GBK"/>
        <family val="4"/>
        <charset val="134"/>
      </rPr>
      <t>㎡，以及附属工程。</t>
    </r>
  </si>
  <si>
    <r>
      <rPr>
        <sz val="11"/>
        <rFont val="方正仿宋_GBK"/>
        <family val="4"/>
        <charset val="134"/>
      </rPr>
      <t>新建浪平镇初级中学至浪平镇和睦村上塘路口太阳能路灯，全程约</t>
    </r>
    <r>
      <rPr>
        <sz val="11"/>
        <rFont val="Times New Roman"/>
        <family val="1"/>
      </rPr>
      <t>5km</t>
    </r>
    <r>
      <rPr>
        <sz val="11"/>
        <rFont val="方正仿宋_GBK"/>
        <family val="4"/>
        <charset val="134"/>
      </rPr>
      <t>，道路两侧相对安装。</t>
    </r>
  </si>
  <si>
    <r>
      <rPr>
        <sz val="11"/>
        <rFont val="方正仿宋_GBK"/>
        <family val="4"/>
        <charset val="134"/>
      </rPr>
      <t>新建硬化村屯路约</t>
    </r>
    <r>
      <rPr>
        <sz val="11"/>
        <rFont val="Times New Roman"/>
        <family val="1"/>
      </rPr>
      <t>800m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</si>
  <si>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新建三面光排污沟约</t>
    </r>
    <r>
      <rPr>
        <sz val="11"/>
        <rFont val="Times New Roman"/>
        <family val="1"/>
      </rPr>
      <t>1200m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</si>
  <si>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建设</t>
    </r>
    <r>
      <rPr>
        <sz val="11"/>
        <rFont val="Times New Roman"/>
        <family val="1"/>
      </rPr>
      <t>4000</t>
    </r>
    <r>
      <rPr>
        <sz val="11"/>
        <rFont val="方正仿宋_GBK"/>
        <family val="4"/>
        <charset val="134"/>
      </rPr>
      <t>㎡框架结构农贸市场：</t>
    </r>
  </si>
  <si>
    <r>
      <rPr>
        <sz val="11"/>
        <rFont val="方正仿宋_GBK"/>
        <family val="4"/>
        <charset val="134"/>
      </rPr>
      <t>建设占地面积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平</t>
    </r>
    <r>
      <rPr>
        <sz val="11"/>
        <rFont val="Times New Roman"/>
        <family val="1"/>
      </rPr>
      <t>m</t>
    </r>
    <r>
      <rPr>
        <sz val="11"/>
        <rFont val="方正仿宋_GBK"/>
        <family val="4"/>
        <charset val="134"/>
      </rPr>
      <t>公厕，</t>
    </r>
    <r>
      <rPr>
        <sz val="11"/>
        <rFont val="Times New Roman"/>
        <family val="1"/>
      </rPr>
      <t>10</t>
    </r>
    <r>
      <rPr>
        <sz val="11"/>
        <rFont val="方正仿宋_GBK"/>
        <family val="4"/>
        <charset val="134"/>
      </rPr>
      <t>个蹲位，化粪池、水管、电。</t>
    </r>
  </si>
  <si>
    <r>
      <rPr>
        <sz val="11"/>
        <rFont val="方正仿宋_GBK"/>
        <family val="4"/>
        <charset val="134"/>
      </rPr>
      <t>市场周边排污管网</t>
    </r>
    <r>
      <rPr>
        <sz val="11"/>
        <rFont val="Times New Roman"/>
        <family val="1"/>
      </rPr>
      <t>1km</t>
    </r>
    <r>
      <rPr>
        <sz val="11"/>
        <rFont val="方正仿宋_GBK"/>
        <family val="4"/>
        <charset val="134"/>
      </rPr>
      <t>，硬化</t>
    </r>
    <r>
      <rPr>
        <sz val="11"/>
        <rFont val="Times New Roman"/>
        <family val="1"/>
      </rPr>
      <t>1km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3.5m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</si>
  <si>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建设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㎡的停车场</t>
    </r>
  </si>
  <si>
    <r>
      <rPr>
        <sz val="11"/>
        <rFont val="方正仿宋_GBK"/>
        <family val="4"/>
        <charset val="134"/>
      </rPr>
      <t>新建小型休闲广场</t>
    </r>
    <r>
      <rPr>
        <sz val="11"/>
        <rFont val="Times New Roman"/>
        <family val="1"/>
      </rPr>
      <t>1500</t>
    </r>
    <r>
      <rPr>
        <sz val="11"/>
        <rFont val="方正仿宋_GBK"/>
        <family val="4"/>
        <charset val="134"/>
      </rPr>
      <t>平</t>
    </r>
    <r>
      <rPr>
        <sz val="11"/>
        <rFont val="Times New Roman"/>
        <family val="1"/>
      </rPr>
      <t>m</t>
    </r>
    <r>
      <rPr>
        <sz val="11"/>
        <rFont val="方正仿宋_GBK"/>
        <family val="4"/>
        <charset val="134"/>
      </rPr>
      <t>，休闲设施。</t>
    </r>
  </si>
  <si>
    <r>
      <rPr>
        <sz val="11"/>
        <rFont val="方正仿宋_GBK"/>
        <family val="4"/>
        <charset val="134"/>
      </rPr>
      <t>龙合街太阳能路灯建设</t>
    </r>
    <r>
      <rPr>
        <sz val="11"/>
        <rFont val="Times New Roman"/>
        <family val="1"/>
      </rPr>
      <t>400</t>
    </r>
    <r>
      <rPr>
        <sz val="11"/>
        <rFont val="方正仿宋_GBK"/>
        <family val="4"/>
        <charset val="134"/>
      </rPr>
      <t>盏</t>
    </r>
  </si>
  <si>
    <r>
      <rPr>
        <sz val="11"/>
        <rFont val="方正仿宋_GBK"/>
        <family val="4"/>
        <charset val="134"/>
      </rPr>
      <t>龙合街农贸市场拆除重建建筑面积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</si>
  <si>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龙合街停车场面积</t>
    </r>
    <r>
      <rPr>
        <sz val="11"/>
        <rFont val="Times New Roman"/>
        <family val="1"/>
      </rPr>
      <t>3000</t>
    </r>
    <r>
      <rPr>
        <sz val="11"/>
        <rFont val="方正仿宋_GBK"/>
        <family val="4"/>
        <charset val="134"/>
      </rPr>
      <t>㎡</t>
    </r>
  </si>
  <si>
    <r>
      <rPr>
        <sz val="11"/>
        <color rgb="FF000000"/>
        <rFont val="方正仿宋_GBK"/>
        <family val="4"/>
        <charset val="134"/>
      </rPr>
      <t>集镇道路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方正仿宋_GBK"/>
        <family val="4"/>
        <charset val="134"/>
      </rPr>
      <t>含排洪路改建工程</t>
    </r>
    <r>
      <rPr>
        <sz val="11"/>
        <color rgb="FF000000"/>
        <rFont val="Times New Roman"/>
        <family val="1"/>
      </rPr>
      <t>)</t>
    </r>
    <r>
      <rPr>
        <sz val="11"/>
        <color rgb="FF000000"/>
        <rFont val="方正仿宋_GBK"/>
        <family val="4"/>
        <charset val="134"/>
      </rPr>
      <t>、防护、排水、亮化、绿化工程</t>
    </r>
  </si>
  <si>
    <r>
      <rPr>
        <sz val="11"/>
        <rFont val="方正仿宋_GBK"/>
        <family val="4"/>
        <charset val="134"/>
      </rPr>
      <t>新建硬化道路</t>
    </r>
    <r>
      <rPr>
        <sz val="11"/>
        <rFont val="Times New Roman"/>
        <family val="1"/>
      </rPr>
      <t>2100</t>
    </r>
    <r>
      <rPr>
        <sz val="11"/>
        <rFont val="方正仿宋_GBK"/>
        <family val="4"/>
        <charset val="134"/>
      </rPr>
      <t>㎡，排水沟</t>
    </r>
    <r>
      <rPr>
        <sz val="11"/>
        <rFont val="Times New Roman"/>
        <family val="1"/>
      </rPr>
      <t>442.8m</t>
    </r>
    <r>
      <rPr>
        <sz val="11"/>
        <rFont val="方正仿宋_GBK"/>
        <family val="4"/>
        <charset val="134"/>
      </rPr>
      <t>；安装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高太阳能路灯</t>
    </r>
    <r>
      <rPr>
        <sz val="11"/>
        <rFont val="Times New Roman"/>
        <family val="1"/>
      </rPr>
      <t>34</t>
    </r>
    <r>
      <rPr>
        <sz val="11"/>
        <rFont val="方正仿宋_GBK"/>
        <family val="4"/>
        <charset val="134"/>
      </rPr>
      <t>盏，</t>
    </r>
    <r>
      <rPr>
        <sz val="11"/>
        <rFont val="Times New Roman"/>
        <family val="1"/>
      </rPr>
      <t>4m</t>
    </r>
    <r>
      <rPr>
        <sz val="11"/>
        <rFont val="方正仿宋_GBK"/>
        <family val="4"/>
        <charset val="134"/>
      </rPr>
      <t>高太阳能路灯</t>
    </r>
    <r>
      <rPr>
        <sz val="11"/>
        <rFont val="Times New Roman"/>
        <family val="1"/>
      </rPr>
      <t>32</t>
    </r>
    <r>
      <rPr>
        <sz val="11"/>
        <rFont val="方正仿宋_GBK"/>
        <family val="4"/>
        <charset val="134"/>
      </rPr>
      <t>盏；新砌石挡土墙基础</t>
    </r>
    <r>
      <rPr>
        <sz val="11"/>
        <rFont val="Times New Roman"/>
        <family val="1"/>
      </rPr>
      <t>1000m³</t>
    </r>
    <r>
      <rPr>
        <sz val="11"/>
        <rFont val="方正仿宋_GBK"/>
        <family val="4"/>
        <charset val="134"/>
      </rPr>
      <t>、安装铁艺栏杆；排洪路绿化用地平整</t>
    </r>
    <r>
      <rPr>
        <sz val="11"/>
        <rFont val="Times New Roman"/>
        <family val="1"/>
      </rPr>
      <t>326</t>
    </r>
    <r>
      <rPr>
        <sz val="11"/>
        <rFont val="方正仿宋_GBK"/>
        <family val="4"/>
        <charset val="134"/>
      </rPr>
      <t>㎡，种植扁桃树</t>
    </r>
    <r>
      <rPr>
        <sz val="11"/>
        <rFont val="Times New Roman"/>
        <family val="1"/>
      </rPr>
      <t>33</t>
    </r>
    <r>
      <rPr>
        <sz val="11"/>
        <rFont val="方正仿宋_GBK"/>
        <family val="4"/>
        <charset val="134"/>
      </rPr>
      <t>株</t>
    </r>
  </si>
  <si>
    <r>
      <rPr>
        <sz val="11"/>
        <rFont val="方正仿宋_GBK"/>
        <family val="4"/>
        <charset val="134"/>
      </rPr>
      <t>安装变压器、新建组合式成套箱式变电站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台，配电箱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台等。</t>
    </r>
  </si>
  <si>
    <r>
      <rPr>
        <sz val="11"/>
        <rFont val="方正仿宋_GBK"/>
        <family val="4"/>
        <charset val="134"/>
      </rPr>
      <t>铺设卵石面层</t>
    </r>
    <r>
      <rPr>
        <sz val="11"/>
        <rFont val="Times New Roman"/>
        <family val="1"/>
      </rPr>
      <t>209.78</t>
    </r>
    <r>
      <rPr>
        <sz val="11"/>
        <rFont val="方正仿宋_GBK"/>
        <family val="4"/>
        <charset val="134"/>
      </rPr>
      <t>㎡、安装路缘石</t>
    </r>
    <r>
      <rPr>
        <sz val="11"/>
        <rFont val="Times New Roman"/>
        <family val="1"/>
      </rPr>
      <t>83m</t>
    </r>
    <r>
      <rPr>
        <sz val="11"/>
        <rFont val="方正仿宋_GBK"/>
        <family val="4"/>
        <charset val="134"/>
      </rPr>
      <t>；新建混凝土路面</t>
    </r>
    <r>
      <rPr>
        <sz val="11"/>
        <rFont val="Times New Roman"/>
        <family val="1"/>
      </rPr>
      <t>187.4</t>
    </r>
    <r>
      <rPr>
        <sz val="11"/>
        <rFont val="方正仿宋_GBK"/>
        <family val="4"/>
        <charset val="134"/>
      </rPr>
      <t>㎡、台阶</t>
    </r>
    <r>
      <rPr>
        <sz val="11"/>
        <rFont val="Times New Roman"/>
        <family val="1"/>
      </rPr>
      <t>9.12</t>
    </r>
    <r>
      <rPr>
        <sz val="11"/>
        <rFont val="方正仿宋_GBK"/>
        <family val="4"/>
        <charset val="134"/>
      </rPr>
      <t>㎡；栽植扁桃树</t>
    </r>
    <r>
      <rPr>
        <sz val="11"/>
        <rFont val="Times New Roman"/>
        <family val="1"/>
      </rPr>
      <t>106</t>
    </r>
    <r>
      <rPr>
        <sz val="11"/>
        <rFont val="方正仿宋_GBK"/>
        <family val="4"/>
        <charset val="134"/>
      </rPr>
      <t>株，栽植芒果树</t>
    </r>
    <r>
      <rPr>
        <sz val="11"/>
        <rFont val="Times New Roman"/>
        <family val="1"/>
      </rPr>
      <t>140</t>
    </r>
    <r>
      <rPr>
        <sz val="11"/>
        <rFont val="方正仿宋_GBK"/>
        <family val="4"/>
        <charset val="134"/>
      </rPr>
      <t>株，栽植七彩球等。</t>
    </r>
  </si>
  <si>
    <r>
      <rPr>
        <sz val="11"/>
        <rFont val="方正仿宋_GBK"/>
        <family val="4"/>
        <charset val="134"/>
      </rPr>
      <t>市场硬化</t>
    </r>
    <r>
      <rPr>
        <sz val="11"/>
        <rFont val="Times New Roman"/>
        <family val="1"/>
      </rPr>
      <t>1000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</si>
  <si>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安装太阳能路灯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盏</t>
    </r>
  </si>
  <si>
    <r>
      <rPr>
        <sz val="11"/>
        <rFont val="方正仿宋_GBK"/>
        <family val="4"/>
        <charset val="134"/>
      </rPr>
      <t>镇区排水、排污沟</t>
    </r>
    <r>
      <rPr>
        <sz val="11"/>
        <rFont val="Times New Roman"/>
        <family val="1"/>
      </rPr>
      <t>400m</t>
    </r>
  </si>
  <si>
    <r>
      <rPr>
        <sz val="11"/>
        <rFont val="方正仿宋_GBK"/>
        <family val="4"/>
        <charset val="134"/>
      </rPr>
      <t>沿路人行青砖便道建设</t>
    </r>
    <r>
      <rPr>
        <sz val="11"/>
        <rFont val="Times New Roman"/>
        <family val="1"/>
      </rPr>
      <t>2000m</t>
    </r>
  </si>
  <si>
    <r>
      <rPr>
        <sz val="11"/>
        <rFont val="方正仿宋_GBK"/>
        <family val="4"/>
        <charset val="134"/>
      </rPr>
      <t>全长</t>
    </r>
    <r>
      <rPr>
        <sz val="11"/>
        <rFont val="Times New Roman"/>
        <family val="1"/>
      </rPr>
      <t>620m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8~10m</t>
    </r>
    <r>
      <rPr>
        <sz val="11"/>
        <rFont val="方正仿宋_GBK"/>
        <family val="4"/>
        <charset val="134"/>
      </rPr>
      <t>，含道路工程、排水、绿化、亮化等。</t>
    </r>
  </si>
  <si>
    <r>
      <rPr>
        <sz val="11"/>
        <rFont val="方正仿宋_GBK"/>
        <family val="4"/>
        <charset val="134"/>
      </rPr>
      <t>全长</t>
    </r>
    <r>
      <rPr>
        <sz val="11"/>
        <rFont val="Times New Roman"/>
        <family val="1"/>
      </rPr>
      <t>595m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10m</t>
    </r>
    <r>
      <rPr>
        <sz val="11"/>
        <rFont val="方正仿宋_GBK"/>
        <family val="4"/>
        <charset val="134"/>
      </rPr>
      <t>，含路面改扩建、排水、绿化、亮化等。</t>
    </r>
  </si>
  <si>
    <r>
      <rPr>
        <sz val="11"/>
        <rFont val="方正仿宋_GBK"/>
        <family val="4"/>
        <charset val="134"/>
      </rPr>
      <t>全长</t>
    </r>
    <r>
      <rPr>
        <sz val="11"/>
        <rFont val="Times New Roman"/>
        <family val="1"/>
      </rPr>
      <t>1.5km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5m</t>
    </r>
    <r>
      <rPr>
        <sz val="11"/>
        <rFont val="方正仿宋_GBK"/>
        <family val="4"/>
        <charset val="134"/>
      </rPr>
      <t>，建设内容为道路硬化、排水、绿化、亮化等。</t>
    </r>
  </si>
  <si>
    <r>
      <rPr>
        <sz val="11"/>
        <rFont val="方正仿宋_GBK"/>
        <family val="4"/>
        <charset val="134"/>
      </rPr>
      <t>全长</t>
    </r>
    <r>
      <rPr>
        <sz val="11"/>
        <rFont val="Times New Roman"/>
        <family val="1"/>
      </rPr>
      <t>1.48km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，含道路硬化、排水、路基挡土墙等内容。</t>
    </r>
  </si>
  <si>
    <r>
      <rPr>
        <sz val="11"/>
        <rFont val="方正仿宋_GBK"/>
        <family val="4"/>
        <charset val="134"/>
      </rPr>
      <t>全长</t>
    </r>
    <r>
      <rPr>
        <sz val="11"/>
        <rFont val="Times New Roman"/>
        <family val="1"/>
      </rPr>
      <t>1.7km</t>
    </r>
    <r>
      <rPr>
        <sz val="11"/>
        <rFont val="方正仿宋_GBK"/>
        <family val="4"/>
        <charset val="134"/>
      </rPr>
      <t>，宽约</t>
    </r>
    <r>
      <rPr>
        <sz val="11"/>
        <rFont val="Times New Roman"/>
        <family val="1"/>
      </rPr>
      <t>3-6m</t>
    </r>
    <r>
      <rPr>
        <sz val="11"/>
        <rFont val="方正仿宋_GBK"/>
        <family val="4"/>
        <charset val="134"/>
      </rPr>
      <t>，建设内容为道路路基、场地平整、挡土墙、排水工程、绿化、亮化等。</t>
    </r>
  </si>
  <si>
    <r>
      <rPr>
        <sz val="11"/>
        <rFont val="方正仿宋_GBK"/>
        <family val="4"/>
        <charset val="134"/>
      </rPr>
      <t>建设道路总长约</t>
    </r>
    <r>
      <rPr>
        <sz val="11"/>
        <rFont val="Times New Roman"/>
        <family val="1"/>
      </rPr>
      <t>3km</t>
    </r>
    <r>
      <rPr>
        <sz val="11"/>
        <rFont val="方正仿宋_GBK"/>
        <family val="4"/>
        <charset val="134"/>
      </rPr>
      <t>，主要建设内容为路基路面、涵洞等配套设施工程</t>
    </r>
  </si>
  <si>
    <r>
      <rPr>
        <sz val="11"/>
        <rFont val="方正仿宋_GBK"/>
        <family val="4"/>
        <charset val="134"/>
      </rPr>
      <t>新增污水支管网总长</t>
    </r>
    <r>
      <rPr>
        <sz val="11"/>
        <rFont val="Times New Roman"/>
        <family val="1"/>
      </rPr>
      <t>2000m</t>
    </r>
    <r>
      <rPr>
        <sz val="11"/>
        <rFont val="方正仿宋_GBK"/>
        <family val="4"/>
        <charset val="134"/>
      </rPr>
      <t>，安装污水厂配套设施在线监测设备等。</t>
    </r>
  </si>
  <si>
    <r>
      <t>A</t>
    </r>
    <r>
      <rPr>
        <sz val="11"/>
        <rFont val="方正仿宋_GBK"/>
        <family val="4"/>
        <charset val="134"/>
      </rPr>
      <t>道路全长</t>
    </r>
    <r>
      <rPr>
        <sz val="11"/>
        <rFont val="Times New Roman"/>
        <family val="1"/>
      </rPr>
      <t>2295m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15m</t>
    </r>
    <r>
      <rPr>
        <sz val="11"/>
        <rFont val="方正仿宋_GBK"/>
        <family val="4"/>
        <charset val="134"/>
      </rPr>
      <t>；</t>
    </r>
    <r>
      <rPr>
        <sz val="11"/>
        <rFont val="Times New Roman"/>
        <family val="1"/>
      </rPr>
      <t>B</t>
    </r>
    <r>
      <rPr>
        <sz val="11"/>
        <rFont val="方正仿宋_GBK"/>
        <family val="4"/>
        <charset val="134"/>
      </rPr>
      <t>道路全长</t>
    </r>
    <r>
      <rPr>
        <sz val="11"/>
        <rFont val="Times New Roman"/>
        <family val="1"/>
      </rPr>
      <t>425m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6m</t>
    </r>
    <r>
      <rPr>
        <sz val="11"/>
        <rFont val="方正仿宋_GBK"/>
        <family val="4"/>
        <charset val="134"/>
      </rPr>
      <t>；</t>
    </r>
    <r>
      <rPr>
        <sz val="11"/>
        <rFont val="Times New Roman"/>
        <family val="1"/>
      </rPr>
      <t>C</t>
    </r>
    <r>
      <rPr>
        <sz val="11"/>
        <rFont val="方正仿宋_GBK"/>
        <family val="4"/>
        <charset val="134"/>
      </rPr>
      <t>道路全长</t>
    </r>
    <r>
      <rPr>
        <sz val="11"/>
        <rFont val="Times New Roman"/>
        <family val="1"/>
      </rPr>
      <t>361m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4m</t>
    </r>
    <r>
      <rPr>
        <sz val="11"/>
        <rFont val="方正仿宋_GBK"/>
        <family val="4"/>
        <charset val="134"/>
      </rPr>
      <t>。建设内容道路、挡土墙、排水、路灯等。</t>
    </r>
  </si>
  <si>
    <r>
      <rPr>
        <sz val="11"/>
        <rFont val="方正仿宋_GBK"/>
        <family val="4"/>
        <charset val="134"/>
      </rPr>
      <t>场地硬化</t>
    </r>
    <r>
      <rPr>
        <sz val="11"/>
        <rFont val="Times New Roman"/>
        <family val="1"/>
      </rPr>
      <t>863</t>
    </r>
    <r>
      <rPr>
        <sz val="11"/>
        <rFont val="方正仿宋_GBK"/>
        <family val="4"/>
        <charset val="134"/>
      </rPr>
      <t>㎡</t>
    </r>
  </si>
  <si>
    <r>
      <t>1</t>
    </r>
    <r>
      <rPr>
        <sz val="11"/>
        <rFont val="方正仿宋_GBK"/>
        <family val="4"/>
        <charset val="134"/>
      </rPr>
      <t>个戏台、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个篮球场、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座公厕、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个广场工程，及广场周边环境整治、亮化等。</t>
    </r>
  </si>
  <si>
    <r>
      <rPr>
        <sz val="11"/>
        <rFont val="方正仿宋_GBK"/>
        <family val="4"/>
        <charset val="134"/>
      </rPr>
      <t>原走马民族中学至镇区、镇区至公荒坪驿站、走马互通道路安装</t>
    </r>
    <r>
      <rPr>
        <sz val="11"/>
        <rFont val="Times New Roman"/>
        <family val="1"/>
      </rPr>
      <t>540</t>
    </r>
    <r>
      <rPr>
        <sz val="11"/>
        <rFont val="方正仿宋_GBK"/>
        <family val="4"/>
        <charset val="134"/>
      </rPr>
      <t>盏太阳能路灯。</t>
    </r>
  </si>
  <si>
    <r>
      <rPr>
        <sz val="11"/>
        <rFont val="方正仿宋_GBK"/>
        <family val="4"/>
        <charset val="134"/>
      </rPr>
      <t>市政排水管沟</t>
    </r>
    <r>
      <rPr>
        <sz val="11"/>
        <rFont val="Times New Roman"/>
        <family val="1"/>
      </rPr>
      <t>500m</t>
    </r>
    <r>
      <rPr>
        <sz val="11"/>
        <rFont val="方正仿宋_GBK"/>
        <family val="4"/>
        <charset val="134"/>
      </rPr>
      <t>，绿化带</t>
    </r>
    <r>
      <rPr>
        <sz val="11"/>
        <rFont val="Times New Roman"/>
        <family val="1"/>
      </rPr>
      <t>880m</t>
    </r>
    <r>
      <rPr>
        <sz val="11"/>
        <rFont val="方正仿宋_GBK"/>
        <family val="4"/>
        <charset val="134"/>
      </rPr>
      <t>，戏台周边铺装</t>
    </r>
    <r>
      <rPr>
        <sz val="11"/>
        <rFont val="Times New Roman"/>
        <family val="1"/>
      </rPr>
      <t>1175</t>
    </r>
    <r>
      <rPr>
        <sz val="11"/>
        <rFont val="方正仿宋_GBK"/>
        <family val="4"/>
        <charset val="134"/>
      </rPr>
      <t>㎡，道路维修</t>
    </r>
    <r>
      <rPr>
        <sz val="11"/>
        <rFont val="Times New Roman"/>
        <family val="1"/>
      </rPr>
      <t>400m</t>
    </r>
    <r>
      <rPr>
        <sz val="11"/>
        <rFont val="方正仿宋_GBK"/>
        <family val="4"/>
        <charset val="134"/>
      </rPr>
      <t>，街头小广场</t>
    </r>
    <r>
      <rPr>
        <sz val="11"/>
        <rFont val="Times New Roman"/>
        <family val="1"/>
      </rPr>
      <t>400</t>
    </r>
    <r>
      <rPr>
        <sz val="11"/>
        <rFont val="方正仿宋_GBK"/>
        <family val="4"/>
        <charset val="134"/>
      </rPr>
      <t>㎡，生态停车场</t>
    </r>
    <r>
      <rPr>
        <sz val="11"/>
        <rFont val="Times New Roman"/>
        <family val="1"/>
      </rPr>
      <t>400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</si>
  <si>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北景乡改镇基础建设项目（农贸市场及配套设施）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主体工程</t>
    </r>
  </si>
  <si>
    <r>
      <rPr>
        <sz val="11"/>
        <rFont val="方正仿宋_GBK"/>
        <family val="4"/>
        <charset val="134"/>
      </rPr>
      <t>项目选址于北景镇农贸市场原址及周边相关区域，主要建设内容为：建筑</t>
    </r>
    <r>
      <rPr>
        <sz val="11"/>
        <rFont val="Times New Roman"/>
        <family val="1"/>
      </rPr>
      <t>3</t>
    </r>
    <r>
      <rPr>
        <sz val="11"/>
        <rFont val="方正仿宋_GBK"/>
        <family val="4"/>
        <charset val="134"/>
      </rPr>
      <t>层农贸市场，占地约</t>
    </r>
    <r>
      <rPr>
        <sz val="11"/>
        <rFont val="Times New Roman"/>
        <family val="1"/>
      </rPr>
      <t>1016.60</t>
    </r>
    <r>
      <rPr>
        <sz val="11"/>
        <rFont val="方正仿宋_GBK"/>
        <family val="4"/>
        <charset val="134"/>
      </rPr>
      <t>㎡，总建筑面积约</t>
    </r>
    <r>
      <rPr>
        <sz val="11"/>
        <rFont val="Times New Roman"/>
        <family val="1"/>
      </rPr>
      <t>3049.83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</si>
  <si>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北景乡改镇基础建设项目（农贸市场及配套设施）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周边道路工程</t>
    </r>
  </si>
  <si>
    <r>
      <rPr>
        <sz val="11"/>
        <rFont val="方正仿宋_GBK"/>
        <family val="4"/>
        <charset val="134"/>
      </rPr>
      <t>周边道路改造</t>
    </r>
    <r>
      <rPr>
        <sz val="11"/>
        <rFont val="Times New Roman"/>
        <family val="1"/>
      </rPr>
      <t>2055.50</t>
    </r>
    <r>
      <rPr>
        <sz val="11"/>
        <rFont val="方正仿宋_GBK"/>
        <family val="4"/>
        <charset val="134"/>
      </rPr>
      <t>㎡；排水沟改造</t>
    </r>
    <r>
      <rPr>
        <sz val="11"/>
        <rFont val="Times New Roman"/>
        <family val="1"/>
      </rPr>
      <t>1046m</t>
    </r>
    <r>
      <rPr>
        <sz val="11"/>
        <rFont val="方正仿宋_GBK"/>
        <family val="4"/>
        <charset val="134"/>
      </rPr>
      <t>，停车场机动车位</t>
    </r>
    <r>
      <rPr>
        <sz val="11"/>
        <rFont val="Times New Roman"/>
        <family val="1"/>
      </rPr>
      <t>10</t>
    </r>
    <r>
      <rPr>
        <sz val="11"/>
        <rFont val="方正仿宋_GBK"/>
        <family val="4"/>
        <charset val="134"/>
      </rPr>
      <t>个、非机动车位</t>
    </r>
    <r>
      <rPr>
        <sz val="11"/>
        <rFont val="Times New Roman"/>
        <family val="1"/>
      </rPr>
      <t>50</t>
    </r>
    <r>
      <rPr>
        <sz val="11"/>
        <rFont val="方正仿宋_GBK"/>
        <family val="4"/>
        <charset val="134"/>
      </rPr>
      <t>个；</t>
    </r>
  </si>
  <si>
    <r>
      <rPr>
        <sz val="11"/>
        <rFont val="方正仿宋_GBK"/>
        <family val="4"/>
        <charset val="134"/>
      </rPr>
      <t>北景乡改镇基础建设项目（农贸市场及配套设施）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周边道路亮化工程</t>
    </r>
  </si>
  <si>
    <r>
      <t>55</t>
    </r>
    <r>
      <rPr>
        <sz val="11"/>
        <rFont val="方正仿宋_GBK"/>
        <family val="4"/>
        <charset val="134"/>
      </rPr>
      <t>盏</t>
    </r>
    <r>
      <rPr>
        <sz val="11"/>
        <rFont val="Times New Roman"/>
        <family val="1"/>
      </rPr>
      <t>LED</t>
    </r>
    <r>
      <rPr>
        <sz val="11"/>
        <rFont val="方正仿宋_GBK"/>
        <family val="4"/>
        <charset val="134"/>
      </rPr>
      <t>路灯</t>
    </r>
  </si>
  <si>
    <r>
      <rPr>
        <sz val="11"/>
        <rFont val="方正仿宋_GBK"/>
        <family val="4"/>
        <charset val="134"/>
      </rPr>
      <t>在原有篮球场的场地基础上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加盖钢架房屋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改建成镇体育馆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占地</t>
    </r>
    <r>
      <rPr>
        <sz val="11"/>
        <rFont val="Times New Roman"/>
        <family val="1"/>
      </rPr>
      <t>1225</t>
    </r>
    <r>
      <rPr>
        <sz val="11"/>
        <rFont val="方正仿宋_GBK"/>
        <family val="4"/>
        <charset val="134"/>
      </rPr>
      <t>㎡</t>
    </r>
    <r>
      <rPr>
        <sz val="11"/>
        <rFont val="Times New Roman"/>
        <family val="1"/>
      </rPr>
      <t>:</t>
    </r>
    <r>
      <rPr>
        <sz val="11"/>
        <rFont val="方正仿宋_GBK"/>
        <family val="4"/>
        <charset val="134"/>
      </rPr>
      <t>含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个室内篮球场、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个观礼台。</t>
    </r>
  </si>
  <si>
    <r>
      <rPr>
        <sz val="11"/>
        <rFont val="方正仿宋_GBK"/>
        <family val="4"/>
        <charset val="134"/>
      </rPr>
      <t>利用已征收的</t>
    </r>
    <r>
      <rPr>
        <sz val="11"/>
        <rFont val="Times New Roman"/>
        <family val="1"/>
      </rPr>
      <t>19</t>
    </r>
    <r>
      <rPr>
        <sz val="11"/>
        <rFont val="方正仿宋_GBK"/>
        <family val="4"/>
        <charset val="134"/>
      </rPr>
      <t>亩空地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新建镇南车站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占地约</t>
    </r>
    <r>
      <rPr>
        <sz val="11"/>
        <rFont val="Times New Roman"/>
        <family val="1"/>
      </rPr>
      <t>5362m,</t>
    </r>
    <r>
      <rPr>
        <sz val="11"/>
        <rFont val="方正仿宋_GBK"/>
        <family val="4"/>
        <charset val="134"/>
      </rPr>
      <t>其
中建筑面积</t>
    </r>
    <r>
      <rPr>
        <sz val="11"/>
        <rFont val="Times New Roman"/>
        <family val="1"/>
      </rPr>
      <t>2500m,</t>
    </r>
    <r>
      <rPr>
        <sz val="11"/>
        <rFont val="方正仿宋_GBK"/>
        <family val="4"/>
        <charset val="134"/>
      </rPr>
      <t>主要建设内容有候车室、停车场、绿化等。</t>
    </r>
  </si>
  <si>
    <r>
      <rPr>
        <sz val="11"/>
        <rFont val="方正仿宋_GBK"/>
        <family val="4"/>
        <charset val="134"/>
      </rPr>
      <t>结合巴文安置新区项目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新建镇级文体广场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占地</t>
    </r>
    <r>
      <rPr>
        <sz val="11"/>
        <rFont val="Times New Roman"/>
        <family val="1"/>
      </rPr>
      <t>3694</t>
    </r>
    <r>
      <rPr>
        <sz val="11"/>
        <rFont val="方正仿宋_GBK"/>
        <family val="4"/>
        <charset val="134"/>
      </rPr>
      <t>㎡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主要内容有绿化、铺装、景观小品、照明工程等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进一步完普大兴镇基础配套设施功能。</t>
    </r>
  </si>
  <si>
    <r>
      <rPr>
        <sz val="11"/>
        <rFont val="方正仿宋_GBK"/>
        <family val="4"/>
        <charset val="134"/>
      </rPr>
      <t>主要内容有在文体广场周边增设路灯、绿化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占地</t>
    </r>
    <r>
      <rPr>
        <sz val="11"/>
        <rFont val="Times New Roman"/>
        <family val="1"/>
      </rPr>
      <t>2664</t>
    </r>
    <r>
      <rPr>
        <sz val="11"/>
        <rFont val="方正仿宋_GBK"/>
        <family val="4"/>
        <charset val="134"/>
      </rPr>
      <t>㎡改建停车场及地面铺装等</t>
    </r>
    <r>
      <rPr>
        <sz val="11"/>
        <rFont val="Times New Roman"/>
        <family val="1"/>
      </rPr>
      <t>,</t>
    </r>
    <r>
      <rPr>
        <sz val="11"/>
        <rFont val="方正仿宋_GBK"/>
        <family val="4"/>
        <charset val="134"/>
      </rPr>
      <t>完善广场周边基础设施。</t>
    </r>
  </si>
  <si>
    <r>
      <rPr>
        <sz val="11"/>
        <rFont val="方正仿宋_GBK"/>
        <family val="4"/>
        <charset val="134"/>
      </rPr>
      <t>新建道路两侧人行道，每边宽度</t>
    </r>
    <r>
      <rPr>
        <sz val="11"/>
        <rFont val="Times New Roman"/>
        <family val="1"/>
      </rPr>
      <t>5m</t>
    </r>
    <r>
      <rPr>
        <sz val="11"/>
        <rFont val="方正仿宋_GBK"/>
        <family val="4"/>
        <charset val="134"/>
      </rPr>
      <t>，道路总长</t>
    </r>
    <r>
      <rPr>
        <sz val="11"/>
        <rFont val="Times New Roman"/>
        <family val="1"/>
      </rPr>
      <t>1649.253m</t>
    </r>
    <r>
      <rPr>
        <sz val="11"/>
        <rFont val="方正仿宋_GBK"/>
        <family val="4"/>
        <charset val="134"/>
      </rPr>
      <t>，包括建设树池，种植草皮等。</t>
    </r>
  </si>
  <si>
    <r>
      <rPr>
        <sz val="11"/>
        <rFont val="方正仿宋_GBK"/>
        <family val="4"/>
        <charset val="134"/>
      </rPr>
      <t>周边岔路路灯改造总长</t>
    </r>
    <r>
      <rPr>
        <sz val="11"/>
        <rFont val="Times New Roman"/>
        <family val="1"/>
      </rPr>
      <t>1113m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</si>
  <si>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对镇区自由市场进行改建。（改建总面积</t>
    </r>
    <r>
      <rPr>
        <sz val="11"/>
        <rFont val="Times New Roman"/>
        <family val="1"/>
      </rPr>
      <t>1750</t>
    </r>
    <r>
      <rPr>
        <sz val="11"/>
        <rFont val="方正仿宋_GBK"/>
        <family val="4"/>
        <charset val="134"/>
      </rPr>
      <t>平方）</t>
    </r>
  </si>
  <si>
    <r>
      <rPr>
        <sz val="11"/>
        <rFont val="方正仿宋_GBK"/>
        <family val="4"/>
        <charset val="134"/>
      </rPr>
      <t>对镇区主干道所布设市政管线进行下地管道雨污分流管道改造。（</t>
    </r>
    <r>
      <rPr>
        <sz val="11"/>
        <rFont val="Times New Roman"/>
        <family val="1"/>
      </rPr>
      <t xml:space="preserve"> </t>
    </r>
    <r>
      <rPr>
        <sz val="11"/>
        <rFont val="方正仿宋_GBK"/>
        <family val="4"/>
        <charset val="134"/>
      </rPr>
      <t>管线下地工程：</t>
    </r>
    <r>
      <rPr>
        <sz val="11"/>
        <rFont val="Times New Roman"/>
        <family val="1"/>
      </rPr>
      <t>2020m</t>
    </r>
    <r>
      <rPr>
        <sz val="11"/>
        <rFont val="方正仿宋_GBK"/>
        <family val="4"/>
        <charset val="134"/>
      </rPr>
      <t>左右。</t>
    </r>
  </si>
  <si>
    <r>
      <rPr>
        <sz val="11"/>
        <rFont val="方正仿宋_GBK"/>
        <family val="4"/>
        <charset val="134"/>
      </rPr>
      <t>安装镇区主要街道路灯（按</t>
    </r>
    <r>
      <rPr>
        <sz val="11"/>
        <rFont val="Times New Roman"/>
        <family val="1"/>
      </rPr>
      <t>30m</t>
    </r>
    <r>
      <rPr>
        <sz val="11"/>
        <rFont val="方正仿宋_GBK"/>
        <family val="4"/>
        <charset val="134"/>
      </rPr>
      <t>一盏路灯计算，共需要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盏照明路灯。）</t>
    </r>
  </si>
  <si>
    <r>
      <rPr>
        <sz val="11"/>
        <rFont val="方正仿宋_GBK"/>
        <family val="4"/>
        <charset val="134"/>
      </rPr>
      <t>环城道路建设（长</t>
    </r>
    <r>
      <rPr>
        <sz val="11"/>
        <rFont val="Times New Roman"/>
        <family val="1"/>
      </rPr>
      <t>1.1km</t>
    </r>
    <r>
      <rPr>
        <sz val="11"/>
        <rFont val="方正仿宋_GBK"/>
        <family val="4"/>
        <charset val="134"/>
      </rPr>
      <t>、路基宽</t>
    </r>
    <r>
      <rPr>
        <sz val="11"/>
        <rFont val="Times New Roman"/>
        <family val="1"/>
      </rPr>
      <t>6.5m</t>
    </r>
    <r>
      <rPr>
        <sz val="11"/>
        <rFont val="方正仿宋_GBK"/>
        <family val="4"/>
        <charset val="134"/>
      </rPr>
      <t>、路面宽度</t>
    </r>
    <r>
      <rPr>
        <sz val="11"/>
        <rFont val="Times New Roman"/>
        <family val="1"/>
      </rPr>
      <t>5.5m</t>
    </r>
    <r>
      <rPr>
        <sz val="11"/>
        <rFont val="方正仿宋_GBK"/>
        <family val="4"/>
        <charset val="134"/>
      </rPr>
      <t>、混凝土厚度</t>
    </r>
    <r>
      <rPr>
        <sz val="11"/>
        <rFont val="Times New Roman"/>
        <family val="1"/>
      </rPr>
      <t>20</t>
    </r>
    <r>
      <rPr>
        <sz val="11"/>
        <rFont val="方正仿宋_GBK"/>
        <family val="4"/>
        <charset val="134"/>
      </rPr>
      <t>厘</t>
    </r>
    <r>
      <rPr>
        <sz val="11"/>
        <rFont val="Times New Roman"/>
        <family val="1"/>
      </rPr>
      <t>m</t>
    </r>
    <r>
      <rPr>
        <sz val="11"/>
        <rFont val="方正仿宋_GBK"/>
        <family val="4"/>
        <charset val="134"/>
      </rPr>
      <t>。）</t>
    </r>
  </si>
  <si>
    <r>
      <rPr>
        <sz val="11"/>
        <rFont val="方正仿宋_GBK"/>
        <family val="4"/>
        <charset val="134"/>
      </rPr>
      <t>长江中学变电站至公立幼儿园对面清理表土</t>
    </r>
    <r>
      <rPr>
        <sz val="11"/>
        <rFont val="Times New Roman"/>
        <family val="1"/>
      </rPr>
      <t>2068</t>
    </r>
    <r>
      <rPr>
        <sz val="11"/>
        <rFont val="方正仿宋_GBK"/>
        <family val="4"/>
        <charset val="134"/>
      </rPr>
      <t>㎡、挖除土层</t>
    </r>
    <r>
      <rPr>
        <sz val="11"/>
        <rFont val="Times New Roman"/>
        <family val="1"/>
      </rPr>
      <t>572</t>
    </r>
    <r>
      <rPr>
        <sz val="11"/>
        <rFont val="方正仿宋_GBK"/>
        <family val="4"/>
        <charset val="134"/>
      </rPr>
      <t>㎡、片石挡土墙</t>
    </r>
    <r>
      <rPr>
        <sz val="11"/>
        <rFont val="Times New Roman"/>
        <family val="1"/>
      </rPr>
      <t>405m³</t>
    </r>
    <r>
      <rPr>
        <sz val="11"/>
        <rFont val="方正仿宋_GBK"/>
        <family val="4"/>
        <charset val="134"/>
      </rPr>
      <t>、土方回填</t>
    </r>
    <r>
      <rPr>
        <sz val="11"/>
        <rFont val="Times New Roman"/>
        <family val="1"/>
      </rPr>
      <t>10029m³</t>
    </r>
    <r>
      <rPr>
        <sz val="11"/>
        <rFont val="方正仿宋_GBK"/>
        <family val="4"/>
        <charset val="134"/>
      </rPr>
      <t>、挡墙栏杆</t>
    </r>
    <r>
      <rPr>
        <sz val="11"/>
        <rFont val="Times New Roman"/>
        <family val="1"/>
      </rPr>
      <t>280m</t>
    </r>
  </si>
  <si>
    <r>
      <rPr>
        <sz val="11"/>
        <rFont val="方正仿宋_GBK"/>
        <family val="4"/>
        <charset val="134"/>
      </rPr>
      <t>长江中学变电站至公立幼儿园对面挖沟槽土方</t>
    </r>
    <r>
      <rPr>
        <sz val="11"/>
        <rFont val="Times New Roman"/>
        <family val="1"/>
      </rPr>
      <t>48913.7m³</t>
    </r>
    <r>
      <rPr>
        <sz val="11"/>
        <rFont val="方正仿宋_GBK"/>
        <family val="4"/>
        <charset val="134"/>
      </rPr>
      <t>、雨水检查井</t>
    </r>
    <r>
      <rPr>
        <sz val="11"/>
        <rFont val="Times New Roman"/>
        <family val="1"/>
      </rPr>
      <t>105</t>
    </r>
    <r>
      <rPr>
        <sz val="11"/>
        <rFont val="方正仿宋_GBK"/>
        <family val="4"/>
        <charset val="134"/>
      </rPr>
      <t>座、双联雨水井</t>
    </r>
    <r>
      <rPr>
        <sz val="11"/>
        <rFont val="Times New Roman"/>
        <family val="1"/>
      </rPr>
      <t>75</t>
    </r>
    <r>
      <rPr>
        <sz val="11"/>
        <rFont val="方正仿宋_GBK"/>
        <family val="4"/>
        <charset val="134"/>
      </rPr>
      <t>座、混凝土雨水管</t>
    </r>
    <r>
      <rPr>
        <sz val="11"/>
        <rFont val="Times New Roman"/>
        <family val="1"/>
      </rPr>
      <t>3036m</t>
    </r>
    <r>
      <rPr>
        <sz val="11"/>
        <rFont val="方正仿宋_GBK"/>
        <family val="4"/>
        <charset val="134"/>
      </rPr>
      <t>、污水沉泥井</t>
    </r>
    <r>
      <rPr>
        <sz val="11"/>
        <rFont val="Times New Roman"/>
        <family val="1"/>
      </rPr>
      <t>70</t>
    </r>
    <r>
      <rPr>
        <sz val="11"/>
        <rFont val="方正仿宋_GBK"/>
        <family val="4"/>
        <charset val="134"/>
      </rPr>
      <t>座、污水管</t>
    </r>
    <r>
      <rPr>
        <sz val="11"/>
        <rFont val="Times New Roman"/>
        <family val="1"/>
      </rPr>
      <t>2504m</t>
    </r>
  </si>
  <si>
    <r>
      <rPr>
        <sz val="11"/>
        <rFont val="方正仿宋_GBK"/>
        <family val="4"/>
        <charset val="134"/>
      </rPr>
      <t>长江中学变电站至公立幼儿园对面配电箱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台、单臂路灯安装</t>
    </r>
    <r>
      <rPr>
        <sz val="11"/>
        <rFont val="Times New Roman"/>
        <family val="1"/>
      </rPr>
      <t>23</t>
    </r>
    <r>
      <rPr>
        <sz val="11"/>
        <rFont val="方正仿宋_GBK"/>
        <family val="4"/>
        <charset val="134"/>
      </rPr>
      <t>套、拉线井</t>
    </r>
    <r>
      <rPr>
        <sz val="11"/>
        <rFont val="Times New Roman"/>
        <family val="1"/>
      </rPr>
      <t>22</t>
    </r>
    <r>
      <rPr>
        <sz val="11"/>
        <rFont val="方正仿宋_GBK"/>
        <family val="4"/>
        <charset val="134"/>
      </rPr>
      <t>座、电力电缆</t>
    </r>
    <r>
      <rPr>
        <sz val="11"/>
        <rFont val="Times New Roman"/>
        <family val="1"/>
      </rPr>
      <t>1390m</t>
    </r>
    <r>
      <rPr>
        <sz val="11"/>
        <rFont val="方正仿宋_GBK"/>
        <family val="4"/>
        <charset val="134"/>
      </rPr>
      <t>、电缆沟</t>
    </r>
    <r>
      <rPr>
        <sz val="11"/>
        <rFont val="Times New Roman"/>
        <family val="1"/>
      </rPr>
      <t>642m</t>
    </r>
  </si>
  <si>
    <r>
      <rPr>
        <sz val="11"/>
        <rFont val="方正仿宋_GBK"/>
        <family val="4"/>
        <charset val="134"/>
      </rPr>
      <t>长江中学变电站至公立幼儿园对面路基整形碾压</t>
    </r>
    <r>
      <rPr>
        <sz val="11"/>
        <rFont val="Times New Roman"/>
        <family val="1"/>
      </rPr>
      <t>16177</t>
    </r>
    <r>
      <rPr>
        <sz val="11"/>
        <rFont val="方正仿宋_GBK"/>
        <family val="4"/>
        <charset val="134"/>
      </rPr>
      <t>㎡、水泥碎石层</t>
    </r>
    <r>
      <rPr>
        <sz val="11"/>
        <rFont val="Times New Roman"/>
        <family val="1"/>
      </rPr>
      <t>8393</t>
    </r>
    <r>
      <rPr>
        <sz val="11"/>
        <rFont val="方正仿宋_GBK"/>
        <family val="4"/>
        <charset val="134"/>
      </rPr>
      <t>㎡、沥青封层</t>
    </r>
    <r>
      <rPr>
        <sz val="11"/>
        <rFont val="Times New Roman"/>
        <family val="1"/>
      </rPr>
      <t>7798</t>
    </r>
    <r>
      <rPr>
        <sz val="11"/>
        <rFont val="方正仿宋_GBK"/>
        <family val="4"/>
        <charset val="134"/>
      </rPr>
      <t>㎡、水泥混凝土层</t>
    </r>
    <r>
      <rPr>
        <sz val="11"/>
        <rFont val="Times New Roman"/>
        <family val="1"/>
      </rPr>
      <t>7608</t>
    </r>
    <r>
      <rPr>
        <sz val="11"/>
        <rFont val="方正仿宋_GBK"/>
        <family val="4"/>
        <charset val="134"/>
      </rPr>
      <t>㎡、人行道铺设</t>
    </r>
    <r>
      <rPr>
        <sz val="11"/>
        <rFont val="Times New Roman"/>
        <family val="1"/>
      </rPr>
      <t>8072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</si>
  <si>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长江中学变电站至公立幼儿园对面种植土</t>
    </r>
    <r>
      <rPr>
        <sz val="11"/>
        <rFont val="Times New Roman"/>
        <family val="1"/>
      </rPr>
      <t>260.54m³</t>
    </r>
    <r>
      <rPr>
        <sz val="11"/>
        <rFont val="方正仿宋_GBK"/>
        <family val="4"/>
        <charset val="134"/>
      </rPr>
      <t>、芒果树</t>
    </r>
    <r>
      <rPr>
        <sz val="11"/>
        <rFont val="Times New Roman"/>
        <family val="1"/>
      </rPr>
      <t>80</t>
    </r>
    <r>
      <rPr>
        <sz val="11"/>
        <rFont val="方正仿宋_GBK"/>
        <family val="4"/>
        <charset val="134"/>
      </rPr>
      <t>株、树池条</t>
    </r>
    <r>
      <rPr>
        <sz val="11"/>
        <rFont val="Times New Roman"/>
        <family val="1"/>
      </rPr>
      <t>1623m</t>
    </r>
    <r>
      <rPr>
        <sz val="11"/>
        <rFont val="方正仿宋_GBK"/>
        <family val="4"/>
        <charset val="134"/>
      </rPr>
      <t>、果皮箱</t>
    </r>
    <r>
      <rPr>
        <sz val="11"/>
        <rFont val="Times New Roman"/>
        <family val="1"/>
      </rPr>
      <t>34</t>
    </r>
    <r>
      <rPr>
        <sz val="11"/>
        <rFont val="方正仿宋_GBK"/>
        <family val="4"/>
        <charset val="134"/>
      </rPr>
      <t>个、树干支撑架</t>
    </r>
    <r>
      <rPr>
        <sz val="11"/>
        <rFont val="Times New Roman"/>
        <family val="1"/>
      </rPr>
      <t>380</t>
    </r>
    <r>
      <rPr>
        <sz val="11"/>
        <rFont val="方正仿宋_GBK"/>
        <family val="4"/>
        <charset val="134"/>
      </rPr>
      <t>株</t>
    </r>
  </si>
  <si>
    <r>
      <rPr>
        <sz val="11"/>
        <rFont val="方正仿宋_GBK"/>
        <family val="4"/>
        <charset val="134"/>
      </rPr>
      <t>拆除坡开旧桥，在原址上改建双孔桥梁，桥梁全长</t>
    </r>
    <r>
      <rPr>
        <sz val="11"/>
        <rFont val="Times New Roman"/>
        <family val="1"/>
      </rPr>
      <t>90.08m</t>
    </r>
    <r>
      <rPr>
        <sz val="11"/>
        <rFont val="方正仿宋_GBK"/>
        <family val="4"/>
        <charset val="134"/>
      </rPr>
      <t>，宽为</t>
    </r>
    <r>
      <rPr>
        <sz val="11"/>
        <rFont val="Times New Roman"/>
        <family val="1"/>
      </rPr>
      <t xml:space="preserve"> 8.5m</t>
    </r>
    <r>
      <rPr>
        <sz val="11"/>
        <rFont val="方正仿宋_GBK"/>
        <family val="4"/>
        <charset val="134"/>
      </rPr>
      <t>，上构采用</t>
    </r>
    <r>
      <rPr>
        <sz val="11"/>
        <rFont val="Times New Roman"/>
        <family val="1"/>
      </rPr>
      <t>5×16m</t>
    </r>
    <r>
      <rPr>
        <sz val="11"/>
        <rFont val="方正仿宋_GBK"/>
        <family val="4"/>
        <charset val="134"/>
      </rPr>
      <t>装配式简支预应力混凝土箱梁，桥梁两侧设置人行道。</t>
    </r>
  </si>
  <si>
    <r>
      <rPr>
        <sz val="11"/>
        <rFont val="方正仿宋_GBK"/>
        <family val="4"/>
        <charset val="134"/>
      </rPr>
      <t>对原街道进行翻新改造，铺沥青混凝土路面，改造道路：总长</t>
    </r>
    <r>
      <rPr>
        <sz val="11"/>
        <rFont val="Times New Roman"/>
        <family val="1"/>
      </rPr>
      <t>1.08km</t>
    </r>
    <r>
      <rPr>
        <sz val="11"/>
        <rFont val="方正仿宋_GBK"/>
        <family val="4"/>
        <charset val="134"/>
      </rPr>
      <t>，宽</t>
    </r>
    <r>
      <rPr>
        <sz val="11"/>
        <rFont val="Times New Roman"/>
        <family val="1"/>
      </rPr>
      <t>14m</t>
    </r>
    <r>
      <rPr>
        <sz val="11"/>
        <rFont val="方正仿宋_GBK"/>
        <family val="4"/>
        <charset val="134"/>
      </rPr>
      <t>，市政人行道、绿化建设、路灯、道路监控、道路隔离栏、减速带等基础设施工程。</t>
    </r>
  </si>
  <si>
    <r>
      <rPr>
        <sz val="11"/>
        <rFont val="方正仿宋_GBK"/>
        <family val="4"/>
        <charset val="134"/>
      </rPr>
      <t>包括道路管线改线埋地（弱电与排雨水）设置三面光暗沟。长度约</t>
    </r>
    <r>
      <rPr>
        <sz val="11"/>
        <rFont val="Times New Roman"/>
        <family val="1"/>
      </rPr>
      <t>720m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</si>
  <si>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从县镜大门到伍家村二级公路两侧绿化美化（包括建筑建成段落少部分树池、人行道铺装等），约</t>
    </r>
    <r>
      <rPr>
        <sz val="11"/>
        <rFont val="Times New Roman"/>
        <family val="1"/>
      </rPr>
      <t>21000</t>
    </r>
    <r>
      <rPr>
        <sz val="11"/>
        <rFont val="方正仿宋_GBK"/>
        <family val="4"/>
        <charset val="134"/>
      </rPr>
      <t>平方。</t>
    </r>
  </si>
  <si>
    <r>
      <rPr>
        <sz val="11"/>
        <rFont val="方正仿宋_GBK"/>
        <family val="4"/>
        <charset val="134"/>
      </rPr>
      <t>新建内容，三层的文化楼和一个一层的副楼，总建筑面积</t>
    </r>
    <r>
      <rPr>
        <sz val="11"/>
        <rFont val="Times New Roman"/>
        <family val="1"/>
      </rPr>
      <t>561.44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</si>
  <si>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布置凉亭、广场铺地、戏台（舞台）、公厕一座、</t>
    </r>
    <r>
      <rPr>
        <sz val="11"/>
        <rFont val="Times New Roman"/>
        <family val="1"/>
      </rPr>
      <t>“</t>
    </r>
    <r>
      <rPr>
        <sz val="11"/>
        <rFont val="方正仿宋_GBK"/>
        <family val="4"/>
        <charset val="134"/>
      </rPr>
      <t>和谐长洲</t>
    </r>
    <r>
      <rPr>
        <sz val="11"/>
        <rFont val="Times New Roman"/>
        <family val="1"/>
      </rPr>
      <t>”</t>
    </r>
    <r>
      <rPr>
        <sz val="11"/>
        <rFont val="方正仿宋_GBK"/>
        <family val="4"/>
        <charset val="134"/>
      </rPr>
      <t>雕塑一座、文化宣传栏、树池、卵石步道、花带绿地等；外侧设置防护（栏杆）设施、主入口设置可移动隔离杆墩；布置室外健身设施器材，局部挡墙加固。</t>
    </r>
  </si>
  <si>
    <r>
      <rPr>
        <sz val="11"/>
        <rFont val="方正仿宋_GBK"/>
        <family val="4"/>
        <charset val="134"/>
      </rPr>
      <t>镇区道路安装太阳能路灯</t>
    </r>
    <r>
      <rPr>
        <sz val="11"/>
        <rFont val="Times New Roman"/>
        <family val="1"/>
      </rPr>
      <t>200</t>
    </r>
    <r>
      <rPr>
        <sz val="11"/>
        <rFont val="方正仿宋_GBK"/>
        <family val="4"/>
        <charset val="134"/>
      </rPr>
      <t>盏左右。主要范围长洲水电站往北和那塘屯未安装路灯段落。</t>
    </r>
  </si>
  <si>
    <r>
      <rPr>
        <sz val="11"/>
        <color indexed="8"/>
        <rFont val="方正仿宋_GBK"/>
        <family val="4"/>
        <charset val="134"/>
      </rPr>
      <t>新建三层农贸市场，三层框架结构约</t>
    </r>
    <r>
      <rPr>
        <sz val="11"/>
        <color indexed="8"/>
        <rFont val="Times New Roman"/>
        <family val="1"/>
      </rPr>
      <t>3500</t>
    </r>
    <r>
      <rPr>
        <sz val="11"/>
        <color indexed="8"/>
        <rFont val="方正仿宋_GBK"/>
        <family val="4"/>
        <charset val="134"/>
      </rPr>
      <t>（㎡）</t>
    </r>
  </si>
  <si>
    <r>
      <rPr>
        <sz val="11"/>
        <rFont val="方正仿宋_GBK"/>
        <family val="4"/>
        <charset val="134"/>
      </rPr>
      <t>宜罗路石牛隘至冬田路口（东段）</t>
    </r>
    <r>
      <rPr>
        <sz val="11"/>
        <rFont val="Times New Roman"/>
        <family val="1"/>
      </rPr>
      <t>:</t>
    </r>
    <r>
      <rPr>
        <sz val="11"/>
        <rFont val="方正仿宋_GBK"/>
        <family val="4"/>
        <charset val="134"/>
      </rPr>
      <t>种植黄花风铃、蓝花楹、十里香、红花继木、三角梅等灌木，长度</t>
    </r>
    <r>
      <rPr>
        <sz val="11"/>
        <rFont val="Times New Roman"/>
        <family val="1"/>
      </rPr>
      <t>2km</t>
    </r>
    <r>
      <rPr>
        <sz val="11"/>
        <rFont val="方正仿宋_GBK"/>
        <family val="4"/>
        <charset val="134"/>
      </rPr>
      <t>；宜罗路石牛隘至冬田路口（西段）：种植黄花风铃、蓝花楹、十里香、红花继木、三角梅等灌木，长度</t>
    </r>
    <r>
      <rPr>
        <sz val="11"/>
        <rFont val="Times New Roman"/>
        <family val="1"/>
      </rPr>
      <t>3km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</si>
  <si>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集镇所在地排污沟建设、修缮</t>
    </r>
    <r>
      <rPr>
        <sz val="11"/>
        <rFont val="Times New Roman"/>
        <family val="1"/>
      </rPr>
      <t>2.5km</t>
    </r>
    <r>
      <rPr>
        <sz val="11"/>
        <rFont val="方正仿宋_GBK"/>
        <family val="4"/>
        <charset val="134"/>
      </rPr>
      <t>。</t>
    </r>
    <r>
      <rPr>
        <sz val="11"/>
        <rFont val="Times New Roman"/>
        <family val="1"/>
      </rPr>
      <t xml:space="preserve"> </t>
    </r>
  </si>
  <si>
    <r>
      <rPr>
        <sz val="11"/>
        <rFont val="方正仿宋_GBK"/>
        <family val="4"/>
        <charset val="134"/>
      </rPr>
      <t>集镇主干道人行道建设</t>
    </r>
    <r>
      <rPr>
        <sz val="11"/>
        <rFont val="Times New Roman"/>
        <family val="1"/>
      </rPr>
      <t>4km</t>
    </r>
  </si>
  <si>
    <r>
      <rPr>
        <sz val="11"/>
        <rFont val="方正仿宋_GBK"/>
        <family val="4"/>
        <charset val="134"/>
      </rPr>
      <t>集镇周边路灯安装</t>
    </r>
    <r>
      <rPr>
        <sz val="11"/>
        <rFont val="Times New Roman"/>
        <family val="1"/>
      </rPr>
      <t>50</t>
    </r>
    <r>
      <rPr>
        <sz val="11"/>
        <rFont val="方正仿宋_GBK"/>
        <family val="4"/>
        <charset val="134"/>
      </rPr>
      <t>杆</t>
    </r>
  </si>
  <si>
    <r>
      <rPr>
        <sz val="11"/>
        <rFont val="方正仿宋_GBK"/>
        <family val="4"/>
        <charset val="134"/>
      </rPr>
      <t>新建一个集健身、休闲一体的文化广场，面积约</t>
    </r>
    <r>
      <rPr>
        <sz val="11"/>
        <rFont val="Times New Roman"/>
        <family val="1"/>
      </rPr>
      <t>1.5</t>
    </r>
    <r>
      <rPr>
        <sz val="11"/>
        <rFont val="方正仿宋_GBK"/>
        <family val="4"/>
        <charset val="134"/>
      </rPr>
      <t>万㎡。</t>
    </r>
  </si>
  <si>
    <r>
      <rPr>
        <sz val="11"/>
        <color rgb="FF000000"/>
        <rFont val="方正仿宋_GBK"/>
        <family val="4"/>
        <charset val="134"/>
      </rPr>
      <t>集镇、沿街公路安装路灯</t>
    </r>
    <r>
      <rPr>
        <sz val="11"/>
        <color rgb="FF000000"/>
        <rFont val="Times New Roman"/>
        <family val="1"/>
      </rPr>
      <t>200</t>
    </r>
    <r>
      <rPr>
        <sz val="11"/>
        <color rgb="FF000000"/>
        <rFont val="方正仿宋_GBK"/>
        <family val="4"/>
        <charset val="134"/>
      </rPr>
      <t>杆，供电及配套设施一套。</t>
    </r>
  </si>
  <si>
    <r>
      <rPr>
        <sz val="11"/>
        <color rgb="FF000000"/>
        <rFont val="方正仿宋_GBK"/>
        <family val="4"/>
        <charset val="134"/>
      </rPr>
      <t>在集镇所在地建设、修缮排水沟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方正仿宋_GBK"/>
        <family val="4"/>
        <charset val="134"/>
      </rPr>
      <t>暗沟</t>
    </r>
    <r>
      <rPr>
        <sz val="11"/>
        <color rgb="FF000000"/>
        <rFont val="Times New Roman"/>
        <family val="1"/>
      </rPr>
      <t>)5km</t>
    </r>
    <r>
      <rPr>
        <sz val="11"/>
        <color rgb="FF000000"/>
        <rFont val="方正仿宋_GBK"/>
        <family val="4"/>
        <charset val="134"/>
      </rPr>
      <t>。</t>
    </r>
  </si>
  <si>
    <r>
      <rPr>
        <sz val="11"/>
        <color rgb="FF000000"/>
        <rFont val="方正仿宋_GBK"/>
        <family val="4"/>
        <charset val="134"/>
      </rPr>
      <t>集镇道路硬化约</t>
    </r>
    <r>
      <rPr>
        <sz val="11"/>
        <color rgb="FF000000"/>
        <rFont val="Times New Roman"/>
        <family val="1"/>
      </rPr>
      <t>3km</t>
    </r>
    <r>
      <rPr>
        <sz val="11"/>
        <color rgb="FF000000"/>
        <rFont val="方正仿宋_GBK"/>
        <family val="4"/>
        <charset val="134"/>
      </rPr>
      <t>。</t>
    </r>
  </si>
  <si>
    <r>
      <rPr>
        <sz val="11"/>
        <color rgb="FF000000"/>
        <rFont val="方正仿宋_GBK"/>
        <family val="4"/>
        <charset val="134"/>
      </rPr>
      <t>旧集贸市场拆除，新建集贸综合楼</t>
    </r>
    <r>
      <rPr>
        <sz val="11"/>
        <color rgb="FF000000"/>
        <rFont val="Times New Roman"/>
        <family val="1"/>
      </rPr>
      <t>1200</t>
    </r>
    <r>
      <rPr>
        <sz val="11"/>
        <color rgb="FF000000"/>
        <rFont val="方正仿宋_GBK"/>
        <family val="4"/>
        <charset val="134"/>
      </rPr>
      <t>㎡，小广场建设一个及配套设施。</t>
    </r>
  </si>
  <si>
    <r>
      <rPr>
        <sz val="11"/>
        <rFont val="方正仿宋_GBK"/>
        <family val="4"/>
        <charset val="134"/>
      </rPr>
      <t>马坪街道至高速路口太阳能</t>
    </r>
    <r>
      <rPr>
        <sz val="11"/>
        <rFont val="Times New Roman"/>
        <family val="1"/>
      </rPr>
      <t>LED</t>
    </r>
    <r>
      <rPr>
        <sz val="11"/>
        <rFont val="方正仿宋_GBK"/>
        <family val="4"/>
        <charset val="134"/>
      </rPr>
      <t>路灯约</t>
    </r>
    <r>
      <rPr>
        <sz val="11"/>
        <rFont val="Times New Roman"/>
        <family val="1"/>
      </rPr>
      <t>180</t>
    </r>
    <r>
      <rPr>
        <sz val="11"/>
        <rFont val="方正仿宋_GBK"/>
        <family val="4"/>
        <charset val="134"/>
      </rPr>
      <t>杆。</t>
    </r>
  </si>
  <si>
    <r>
      <rPr>
        <sz val="11"/>
        <color indexed="8"/>
        <rFont val="方正仿宋_GBK"/>
        <family val="4"/>
        <charset val="134"/>
      </rPr>
      <t>门头山</t>
    </r>
    <r>
      <rPr>
        <sz val="11"/>
        <color indexed="8"/>
        <rFont val="Times New Roman"/>
        <family val="1"/>
      </rPr>
      <t>A-B</t>
    </r>
    <r>
      <rPr>
        <sz val="11"/>
        <color indexed="8"/>
        <rFont val="方正仿宋_GBK"/>
        <family val="4"/>
        <charset val="134"/>
      </rPr>
      <t>路段硬化路及铺垫塑胶健身跑道：宽</t>
    </r>
    <r>
      <rPr>
        <sz val="11"/>
        <color indexed="8"/>
        <rFont val="Times New Roman"/>
        <family val="1"/>
      </rPr>
      <t>3m</t>
    </r>
    <r>
      <rPr>
        <sz val="11"/>
        <color indexed="8"/>
        <rFont val="方正仿宋_GBK"/>
        <family val="4"/>
        <charset val="134"/>
      </rPr>
      <t>，长约</t>
    </r>
    <r>
      <rPr>
        <sz val="11"/>
        <color indexed="8"/>
        <rFont val="Times New Roman"/>
        <family val="1"/>
      </rPr>
      <t>530m</t>
    </r>
    <r>
      <rPr>
        <sz val="11"/>
        <color indexed="8"/>
        <rFont val="方正仿宋_GBK"/>
        <family val="4"/>
        <charset val="134"/>
      </rPr>
      <t>；</t>
    </r>
    <r>
      <rPr>
        <sz val="11"/>
        <color indexed="8"/>
        <rFont val="Times New Roman"/>
        <family val="1"/>
      </rPr>
      <t>B-C</t>
    </r>
    <r>
      <rPr>
        <sz val="11"/>
        <color indexed="8"/>
        <rFont val="方正仿宋_GBK"/>
        <family val="4"/>
        <charset val="134"/>
      </rPr>
      <t>路段硬化路及铺垫塑胶健身跑道：宽</t>
    </r>
    <r>
      <rPr>
        <sz val="11"/>
        <color indexed="8"/>
        <rFont val="Times New Roman"/>
        <family val="1"/>
      </rPr>
      <t>2m</t>
    </r>
    <r>
      <rPr>
        <sz val="11"/>
        <color indexed="8"/>
        <rFont val="方正仿宋_GBK"/>
        <family val="4"/>
        <charset val="134"/>
      </rPr>
      <t>，长约</t>
    </r>
    <r>
      <rPr>
        <sz val="11"/>
        <color indexed="8"/>
        <rFont val="Times New Roman"/>
        <family val="1"/>
      </rPr>
      <t>500m</t>
    </r>
    <r>
      <rPr>
        <sz val="11"/>
        <color indexed="8"/>
        <rFont val="方正仿宋_GBK"/>
        <family val="4"/>
        <charset val="134"/>
      </rPr>
      <t>；上山青石板路：宽</t>
    </r>
    <r>
      <rPr>
        <sz val="11"/>
        <color indexed="8"/>
        <rFont val="Times New Roman"/>
        <family val="1"/>
      </rPr>
      <t>1.5m</t>
    </r>
    <r>
      <rPr>
        <sz val="11"/>
        <color indexed="8"/>
        <rFont val="方正仿宋_GBK"/>
        <family val="4"/>
        <charset val="134"/>
      </rPr>
      <t>，长约</t>
    </r>
    <r>
      <rPr>
        <sz val="11"/>
        <color indexed="8"/>
        <rFont val="Times New Roman"/>
        <family val="1"/>
      </rPr>
      <t>150m</t>
    </r>
    <r>
      <rPr>
        <sz val="11"/>
        <color indexed="8"/>
        <rFont val="方正仿宋_GBK"/>
        <family val="4"/>
        <charset val="134"/>
      </rPr>
      <t>；下山青石板路：宽</t>
    </r>
    <r>
      <rPr>
        <sz val="11"/>
        <color indexed="8"/>
        <rFont val="Times New Roman"/>
        <family val="1"/>
      </rPr>
      <t>1.5m</t>
    </r>
    <r>
      <rPr>
        <sz val="11"/>
        <color indexed="8"/>
        <rFont val="方正仿宋_GBK"/>
        <family val="4"/>
        <charset val="134"/>
      </rPr>
      <t>，长约</t>
    </r>
    <r>
      <rPr>
        <sz val="11"/>
        <color indexed="8"/>
        <rFont val="Times New Roman"/>
        <family val="1"/>
      </rPr>
      <t>110m</t>
    </r>
    <r>
      <rPr>
        <sz val="11"/>
        <color indexed="8"/>
        <rFont val="方正仿宋_GBK"/>
        <family val="4"/>
        <charset val="134"/>
      </rPr>
      <t>；公厕：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方正仿宋_GBK"/>
        <family val="4"/>
        <charset val="134"/>
      </rPr>
      <t>座；凉亭：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方正仿宋_GBK"/>
        <family val="4"/>
        <charset val="134"/>
      </rPr>
      <t>座；太阳能路灯：约</t>
    </r>
    <r>
      <rPr>
        <sz val="11"/>
        <color indexed="8"/>
        <rFont val="Times New Roman"/>
        <family val="1"/>
      </rPr>
      <t>120</t>
    </r>
    <r>
      <rPr>
        <sz val="11"/>
        <color indexed="8"/>
        <rFont val="方正仿宋_GBK"/>
        <family val="4"/>
        <charset val="134"/>
      </rPr>
      <t>盏；绿化工程；健身器材等。</t>
    </r>
  </si>
  <si>
    <r>
      <rPr>
        <sz val="11"/>
        <rFont val="方正仿宋_GBK"/>
        <family val="4"/>
        <charset val="134"/>
      </rPr>
      <t>在思灵镇集镇新建排水、排污管道约</t>
    </r>
    <r>
      <rPr>
        <sz val="11"/>
        <rFont val="Times New Roman"/>
        <family val="1"/>
      </rPr>
      <t>5000m</t>
    </r>
    <r>
      <rPr>
        <sz val="11"/>
        <rFont val="方正仿宋_GBK"/>
        <family val="4"/>
        <charset val="134"/>
      </rPr>
      <t>，沉沙池约</t>
    </r>
    <r>
      <rPr>
        <sz val="11"/>
        <rFont val="Times New Roman"/>
        <family val="1"/>
      </rPr>
      <t>20</t>
    </r>
    <r>
      <rPr>
        <sz val="11"/>
        <rFont val="方正仿宋_GBK"/>
        <family val="4"/>
        <charset val="134"/>
      </rPr>
      <t>个及相关消防配套设施建设。</t>
    </r>
  </si>
  <si>
    <r>
      <rPr>
        <sz val="11"/>
        <rFont val="方正仿宋_GBK"/>
        <family val="4"/>
        <charset val="134"/>
      </rPr>
      <t>在思灵镇集镇街道安装太阳能路灯约</t>
    </r>
    <r>
      <rPr>
        <sz val="11"/>
        <rFont val="Times New Roman"/>
        <family val="1"/>
      </rPr>
      <t>250</t>
    </r>
    <r>
      <rPr>
        <sz val="11"/>
        <rFont val="方正仿宋_GBK"/>
        <family val="4"/>
        <charset val="134"/>
      </rPr>
      <t>盏。</t>
    </r>
  </si>
  <si>
    <r>
      <rPr>
        <sz val="11"/>
        <rFont val="方正仿宋_GBK"/>
        <family val="4"/>
        <charset val="134"/>
      </rPr>
      <t>在思灵镇集镇新建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个约</t>
    </r>
    <r>
      <rPr>
        <sz val="11"/>
        <rFont val="Times New Roman"/>
        <family val="1"/>
      </rPr>
      <t>1500</t>
    </r>
    <r>
      <rPr>
        <sz val="11"/>
        <rFont val="方正仿宋_GBK"/>
        <family val="4"/>
        <charset val="134"/>
      </rPr>
      <t>㎡的休闲小广场及相关配套设施。</t>
    </r>
  </si>
  <si>
    <r>
      <rPr>
        <sz val="11"/>
        <rFont val="方正仿宋_GBK"/>
        <family val="4"/>
        <charset val="134"/>
      </rPr>
      <t>在思灵镇集镇新建公共厕所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>个，绿化面积约</t>
    </r>
    <r>
      <rPr>
        <sz val="11"/>
        <rFont val="Times New Roman"/>
        <family val="1"/>
      </rPr>
      <t>500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</si>
  <si>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道路长度约</t>
    </r>
    <r>
      <rPr>
        <sz val="11"/>
        <rFont val="Times New Roman"/>
        <family val="1"/>
      </rPr>
      <t>1200m</t>
    </r>
    <r>
      <rPr>
        <sz val="11"/>
        <rFont val="方正仿宋_GBK"/>
        <family val="4"/>
        <charset val="134"/>
      </rPr>
      <t>，路基宽</t>
    </r>
    <r>
      <rPr>
        <sz val="11"/>
        <rFont val="Times New Roman"/>
        <family val="1"/>
      </rPr>
      <t>8.5m</t>
    </r>
    <r>
      <rPr>
        <sz val="11"/>
        <rFont val="方正仿宋_GBK"/>
        <family val="4"/>
        <charset val="134"/>
      </rPr>
      <t>（含硬路肩），采用水泥混凝土路面。</t>
    </r>
  </si>
  <si>
    <r>
      <rPr>
        <sz val="11"/>
        <rFont val="方正仿宋_GBK"/>
        <family val="4"/>
        <charset val="134"/>
      </rPr>
      <t>道路长度约</t>
    </r>
    <r>
      <rPr>
        <sz val="11"/>
        <rFont val="Times New Roman"/>
        <family val="1"/>
      </rPr>
      <t>2200m</t>
    </r>
    <r>
      <rPr>
        <sz val="11"/>
        <rFont val="方正仿宋_GBK"/>
        <family val="4"/>
        <charset val="134"/>
      </rPr>
      <t>，道路宽度</t>
    </r>
    <r>
      <rPr>
        <sz val="11"/>
        <rFont val="Times New Roman"/>
        <family val="1"/>
      </rPr>
      <t>16m</t>
    </r>
    <r>
      <rPr>
        <sz val="11"/>
        <rFont val="方正仿宋_GBK"/>
        <family val="4"/>
        <charset val="134"/>
      </rPr>
      <t>（含路肩）采用沥青铺设。</t>
    </r>
  </si>
  <si>
    <r>
      <rPr>
        <sz val="11"/>
        <rFont val="方正仿宋_GBK"/>
        <family val="4"/>
        <charset val="134"/>
      </rPr>
      <t>街道主干道、丁字街建设排水沟</t>
    </r>
    <r>
      <rPr>
        <sz val="11"/>
        <rFont val="Times New Roman"/>
        <family val="1"/>
      </rPr>
      <t>2000m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</si>
  <si>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街道主干道、丁字街建设改造</t>
    </r>
    <r>
      <rPr>
        <sz val="11"/>
        <rFont val="Times New Roman"/>
        <family val="1"/>
      </rPr>
      <t>1.5km</t>
    </r>
    <r>
      <rPr>
        <sz val="11"/>
        <rFont val="方正仿宋_GBK"/>
        <family val="4"/>
        <charset val="134"/>
      </rPr>
      <t>，宽约</t>
    </r>
    <r>
      <rPr>
        <sz val="11"/>
        <rFont val="Times New Roman"/>
        <family val="1"/>
      </rPr>
      <t>4m</t>
    </r>
    <r>
      <rPr>
        <sz val="11"/>
        <rFont val="方正仿宋_GBK"/>
        <family val="4"/>
        <charset val="134"/>
      </rPr>
      <t>人行道。</t>
    </r>
  </si>
  <si>
    <r>
      <rPr>
        <sz val="11"/>
        <rFont val="方正仿宋_GBK"/>
        <family val="4"/>
        <charset val="134"/>
      </rPr>
      <t>街道主干道建设</t>
    </r>
    <r>
      <rPr>
        <sz val="11"/>
        <rFont val="Times New Roman"/>
        <family val="1"/>
      </rPr>
      <t>3000</t>
    </r>
    <r>
      <rPr>
        <sz val="11"/>
        <rFont val="方正仿宋_GBK"/>
        <family val="4"/>
        <charset val="134"/>
      </rPr>
      <t>㎡。</t>
    </r>
  </si>
  <si>
    <r>
      <rPr>
        <sz val="11"/>
        <rFont val="方正仿宋_GBK"/>
        <family val="4"/>
        <charset val="134"/>
      </rPr>
      <t>镇区建成区建设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盏太阳能路灯。</t>
    </r>
  </si>
  <si>
    <r>
      <rPr>
        <sz val="11"/>
        <rFont val="方正仿宋_GBK"/>
        <family val="4"/>
        <charset val="134"/>
      </rPr>
      <t>街道主干道道路硬化</t>
    </r>
    <r>
      <rPr>
        <sz val="11"/>
        <rFont val="Times New Roman"/>
        <family val="1"/>
      </rPr>
      <t>1km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</si>
  <si>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社区居委楼至一厂居民区建设约</t>
    </r>
    <r>
      <rPr>
        <sz val="11"/>
        <rFont val="Times New Roman"/>
        <family val="1"/>
      </rPr>
      <t>720m</t>
    </r>
    <r>
      <rPr>
        <sz val="11"/>
        <rFont val="方正仿宋_GBK"/>
        <family val="4"/>
        <charset val="134"/>
      </rPr>
      <t>集镇排污管</t>
    </r>
  </si>
  <si>
    <r>
      <rPr>
        <sz val="11"/>
        <rFont val="方正仿宋_GBK"/>
        <family val="4"/>
        <charset val="134"/>
      </rPr>
      <t>新兴街、桥北路道路硬化</t>
    </r>
    <r>
      <rPr>
        <sz val="11"/>
        <rFont val="Times New Roman"/>
        <family val="1"/>
      </rPr>
      <t>4000</t>
    </r>
    <r>
      <rPr>
        <sz val="11"/>
        <rFont val="方正仿宋_GBK"/>
        <family val="4"/>
        <charset val="134"/>
      </rPr>
      <t>㎡</t>
    </r>
  </si>
  <si>
    <r>
      <rPr>
        <sz val="11"/>
        <rFont val="方正仿宋_GBK"/>
        <family val="4"/>
        <charset val="134"/>
      </rPr>
      <t>桥梁护栏改造桐棉桥</t>
    </r>
    <r>
      <rPr>
        <sz val="11"/>
        <rFont val="Times New Roman"/>
        <family val="1"/>
      </rPr>
      <t>12x2m</t>
    </r>
  </si>
  <si>
    <r>
      <rPr>
        <sz val="11"/>
        <rFont val="方正仿宋_GBK"/>
        <family val="4"/>
        <charset val="134"/>
      </rPr>
      <t>桐棉镇环城路灯建设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盏太阳能路灯</t>
    </r>
  </si>
  <si>
    <r>
      <rPr>
        <sz val="11"/>
        <rFont val="方正仿宋_GBK"/>
        <family val="4"/>
        <charset val="134"/>
      </rPr>
      <t>桥西路社区居委楼至桥东路集镇立面改造约</t>
    </r>
    <r>
      <rPr>
        <sz val="11"/>
        <rFont val="Times New Roman"/>
        <family val="1"/>
      </rPr>
      <t>500</t>
    </r>
    <r>
      <rPr>
        <sz val="11"/>
        <rFont val="方正仿宋_GBK"/>
        <family val="4"/>
        <charset val="134"/>
      </rPr>
      <t>户。</t>
    </r>
  </si>
  <si>
    <r>
      <rPr>
        <sz val="11"/>
        <rFont val="方正仿宋_GBK"/>
        <family val="4"/>
        <charset val="134"/>
      </rPr>
      <t>那堪镇全部街道道路硬化面积约</t>
    </r>
    <r>
      <rPr>
        <sz val="11"/>
        <rFont val="Times New Roman"/>
        <family val="1"/>
      </rPr>
      <t>25000</t>
    </r>
    <r>
      <rPr>
        <sz val="11"/>
        <rFont val="方正仿宋_GBK"/>
        <family val="4"/>
        <charset val="134"/>
      </rPr>
      <t>㎡（</t>
    </r>
    <r>
      <rPr>
        <sz val="11"/>
        <rFont val="Times New Roman"/>
        <family val="1"/>
      </rPr>
      <t>20</t>
    </r>
    <r>
      <rPr>
        <sz val="11"/>
        <rFont val="方正仿宋_GBK"/>
        <family val="4"/>
        <charset val="134"/>
      </rPr>
      <t>公分厚）。</t>
    </r>
  </si>
  <si>
    <r>
      <rPr>
        <sz val="11"/>
        <rFont val="方正仿宋_GBK"/>
        <family val="4"/>
        <charset val="134"/>
      </rPr>
      <t>那堪街市场两边排污沟约</t>
    </r>
    <r>
      <rPr>
        <sz val="11"/>
        <rFont val="Times New Roman"/>
        <family val="1"/>
      </rPr>
      <t>1300m</t>
    </r>
    <r>
      <rPr>
        <sz val="11"/>
        <rFont val="方正仿宋_GBK"/>
        <family val="4"/>
        <charset val="134"/>
      </rPr>
      <t>，排水沟</t>
    </r>
    <r>
      <rPr>
        <sz val="11"/>
        <rFont val="Times New Roman"/>
        <family val="1"/>
      </rPr>
      <t>500m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</si>
  <si>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环城路灯约</t>
    </r>
    <r>
      <rPr>
        <sz val="11"/>
        <rFont val="Times New Roman"/>
        <family val="1"/>
      </rPr>
      <t>4km</t>
    </r>
    <r>
      <rPr>
        <sz val="11"/>
        <rFont val="方正仿宋_GBK"/>
        <family val="4"/>
        <charset val="134"/>
      </rPr>
      <t>。</t>
    </r>
  </si>
  <si>
    <r>
      <rPr>
        <sz val="11"/>
        <rFont val="方正仿宋_GBK"/>
        <family val="4"/>
        <charset val="134"/>
      </rPr>
      <t>集镇街道维修</t>
    </r>
  </si>
  <si>
    <r>
      <rPr>
        <sz val="11"/>
        <rFont val="方正仿宋_GBK"/>
        <family val="4"/>
        <charset val="134"/>
      </rPr>
      <t>龙合街强弱电线路改造长度</t>
    </r>
    <r>
      <rPr>
        <sz val="11"/>
        <rFont val="Times New Roman"/>
        <family val="1"/>
      </rPr>
      <t>6km</t>
    </r>
  </si>
  <si>
    <r>
      <rPr>
        <sz val="11"/>
        <rFont val="方正仿宋_GBK"/>
        <family val="4"/>
        <charset val="134"/>
      </rPr>
      <t>龙合街水管管网改造长度</t>
    </r>
    <r>
      <rPr>
        <sz val="11"/>
        <rFont val="Times New Roman"/>
        <family val="1"/>
      </rPr>
      <t>5km</t>
    </r>
  </si>
  <si>
    <t>三江侗族自治县</t>
    <phoneticPr fontId="46" type="noConversion"/>
  </si>
  <si>
    <t>恭城瑶族自治县</t>
    <phoneticPr fontId="46" type="noConversion"/>
  </si>
  <si>
    <t>龙胜各族自治县</t>
    <phoneticPr fontId="46" type="noConversion"/>
  </si>
  <si>
    <t>隆林各族自治县</t>
    <phoneticPr fontId="46" type="noConversion"/>
  </si>
  <si>
    <t>大化瑶族自治县</t>
    <phoneticPr fontId="46" type="noConversion"/>
  </si>
  <si>
    <t>都安瑶族自治县</t>
    <phoneticPr fontId="46" type="noConversion"/>
  </si>
  <si>
    <t>巴马瑶族自治县</t>
    <phoneticPr fontId="46" type="noConversion"/>
  </si>
  <si>
    <r>
      <rPr>
        <sz val="11"/>
        <color rgb="FF000000"/>
        <rFont val="方正仿宋_GBK"/>
        <family val="4"/>
        <charset val="134"/>
      </rPr>
      <t>永</t>
    </r>
    <r>
      <rPr>
        <sz val="11"/>
        <rFont val="方正仿宋_GBK"/>
        <family val="4"/>
        <charset val="134"/>
      </rPr>
      <t>岁镇</t>
    </r>
    <phoneticPr fontId="46" type="noConversion"/>
  </si>
  <si>
    <t>永安镇</t>
    <phoneticPr fontId="46" type="noConversion"/>
  </si>
  <si>
    <t>陶邓镇</t>
    <phoneticPr fontId="46" type="noConversion"/>
  </si>
  <si>
    <t>石牙镇</t>
    <phoneticPr fontId="46" type="noConversion"/>
  </si>
  <si>
    <t>都安瑶族自治县</t>
    <phoneticPr fontId="46" type="noConversion"/>
  </si>
  <si>
    <t>融水苗族自治县</t>
    <phoneticPr fontId="46" type="noConversion"/>
  </si>
  <si>
    <t>融水苗族自治县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</si>
</sst>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&quot;￥&quot;* #,##0.00_ ;_ &quot;￥&quot;* \-#,##0.00_ ;_ &quot;￥&quot;* &quot;-&quot;??_ ;_ @_ "/>
    <numFmt numFmtId="177" formatCode="0_ "/>
    <numFmt numFmtId="178" formatCode="0_);[Red]\(0\)"/>
    <numFmt numFmtId="179" formatCode="0.00_ "/>
    <numFmt numFmtId="180" formatCode="_ \¥* #,##0.00_ ;_ \¥* \-#,##0.00_ ;_ \¥* &quot;-&quot;??_ ;_ @_ "/>
  </numFmts>
  <fonts count="48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Times New Roman"/>
      <family val="1"/>
    </font>
    <font>
      <sz val="16"/>
      <name val="方正仿宋_GBK"/>
      <family val="4"/>
      <charset val="134"/>
    </font>
    <font>
      <sz val="12"/>
      <name val="Times New Roman"/>
      <family val="1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1"/>
      <color rgb="FF0070C0"/>
      <name val="Times New Roman"/>
      <family val="1"/>
    </font>
    <font>
      <b/>
      <sz val="11"/>
      <name val="方正仿宋_GBK"/>
      <family val="4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方正仿宋_GBK"/>
      <family val="4"/>
      <charset val="134"/>
    </font>
    <font>
      <sz val="11"/>
      <name val="Times New Roman"/>
      <family val="1"/>
    </font>
    <font>
      <sz val="11"/>
      <name val="方正仿宋_GBK"/>
      <family val="4"/>
      <charset val="134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9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62"/>
      <name val="Times New Roman"/>
      <family val="1"/>
    </font>
    <font>
      <sz val="11"/>
      <color indexed="10"/>
      <name val="Times New Roman"/>
      <family val="1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Times New Roman"/>
      <family val="1"/>
    </font>
    <font>
      <b/>
      <sz val="11"/>
      <color indexed="8"/>
      <name val="方正仿宋_GBK"/>
      <family val="4"/>
      <charset val="134"/>
    </font>
    <font>
      <b/>
      <sz val="11"/>
      <color rgb="FF000000"/>
      <name val="方正仿宋_GBK"/>
      <family val="4"/>
      <charset val="134"/>
    </font>
    <font>
      <b/>
      <sz val="11"/>
      <color rgb="FF000000"/>
      <name val="Times New Roman"/>
      <family val="1"/>
    </font>
    <font>
      <sz val="11"/>
      <color theme="1"/>
      <name val="方正仿宋_GBK"/>
      <family val="4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方正仿宋_GBK"/>
      <family val="4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176" fontId="4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177" fontId="19" fillId="2" borderId="5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77" fontId="22" fillId="3" borderId="2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177" fontId="22" fillId="4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justify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177" fontId="20" fillId="0" borderId="5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justify" vertical="center"/>
    </xf>
    <xf numFmtId="0" fontId="23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justify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177" fontId="20" fillId="5" borderId="2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177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8" fontId="22" fillId="4" borderId="2" xfId="0" applyNumberFormat="1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77" fontId="20" fillId="5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justify" vertical="center" wrapText="1"/>
    </xf>
    <xf numFmtId="177" fontId="20" fillId="0" borderId="3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justify" vertical="center" wrapText="1"/>
    </xf>
    <xf numFmtId="0" fontId="20" fillId="0" borderId="9" xfId="0" applyFont="1" applyFill="1" applyBorder="1" applyAlignment="1">
      <alignment horizontal="justify" vertical="center" wrapText="1"/>
    </xf>
    <xf numFmtId="177" fontId="22" fillId="0" borderId="4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justify" vertical="center"/>
    </xf>
    <xf numFmtId="0" fontId="25" fillId="0" borderId="2" xfId="0" applyFont="1" applyBorder="1" applyAlignment="1">
      <alignment horizontal="center" vertical="center"/>
    </xf>
    <xf numFmtId="177" fontId="22" fillId="0" borderId="11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9" fontId="20" fillId="0" borderId="2" xfId="0" applyNumberFormat="1" applyFont="1" applyFill="1" applyBorder="1" applyAlignment="1">
      <alignment horizontal="justify" vertical="center" wrapText="1"/>
    </xf>
    <xf numFmtId="179" fontId="12" fillId="0" borderId="2" xfId="0" applyNumberFormat="1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justify" vertical="center" wrapText="1"/>
    </xf>
    <xf numFmtId="180" fontId="20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77" fontId="31" fillId="0" borderId="2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justify" vertical="center" wrapText="1"/>
    </xf>
    <xf numFmtId="177" fontId="20" fillId="5" borderId="5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177" fontId="22" fillId="0" borderId="5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justify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justify" vertical="center"/>
    </xf>
    <xf numFmtId="177" fontId="20" fillId="0" borderId="12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3" borderId="2" xfId="0" applyFont="1" applyFill="1" applyBorder="1" applyAlignment="1">
      <alignment horizontal="left" vertical="center" wrapText="1"/>
    </xf>
    <xf numFmtId="178" fontId="20" fillId="3" borderId="2" xfId="0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justify" vertical="center" wrapText="1"/>
    </xf>
    <xf numFmtId="178" fontId="20" fillId="3" borderId="2" xfId="0" applyNumberFormat="1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/>
    </xf>
    <xf numFmtId="0" fontId="20" fillId="0" borderId="4" xfId="0" applyFont="1" applyFill="1" applyBorder="1" applyAlignment="1">
      <alignment horizontal="justify" vertical="center" wrapText="1"/>
    </xf>
    <xf numFmtId="0" fontId="2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77" fontId="20" fillId="0" borderId="4" xfId="0" applyNumberFormat="1" applyFont="1" applyFill="1" applyBorder="1" applyAlignment="1">
      <alignment horizontal="center" vertical="center" wrapText="1"/>
    </xf>
    <xf numFmtId="177" fontId="35" fillId="0" borderId="6" xfId="0" applyNumberFormat="1" applyFont="1" applyFill="1" applyBorder="1" applyAlignment="1">
      <alignment horizontal="center" vertical="center" wrapText="1"/>
    </xf>
    <xf numFmtId="177" fontId="36" fillId="0" borderId="6" xfId="0" applyNumberFormat="1" applyFont="1" applyFill="1" applyBorder="1" applyAlignment="1">
      <alignment horizontal="center" vertical="center" wrapText="1"/>
    </xf>
    <xf numFmtId="177" fontId="36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77" fontId="22" fillId="0" borderId="3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20" fillId="0" borderId="12" xfId="0" applyNumberFormat="1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7" fontId="20" fillId="5" borderId="3" xfId="0" applyNumberFormat="1" applyFont="1" applyFill="1" applyBorder="1" applyAlignment="1">
      <alignment horizontal="center" vertical="center" wrapText="1"/>
    </xf>
    <xf numFmtId="177" fontId="20" fillId="5" borderId="6" xfId="0" applyNumberFormat="1" applyFont="1" applyFill="1" applyBorder="1" applyAlignment="1">
      <alignment horizontal="center" vertical="center" wrapText="1"/>
    </xf>
    <xf numFmtId="177" fontId="20" fillId="5" borderId="4" xfId="0" applyNumberFormat="1" applyFont="1" applyFill="1" applyBorder="1" applyAlignment="1">
      <alignment horizontal="center" vertical="center" wrapText="1"/>
    </xf>
    <xf numFmtId="177" fontId="20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3" xfId="2"/>
    <cellStyle name="常规 4" xfId="3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6" zoomScale="85" zoomScaleNormal="85" workbookViewId="0">
      <selection activeCell="B56" sqref="B56"/>
    </sheetView>
  </sheetViews>
  <sheetFormatPr defaultColWidth="9" defaultRowHeight="15"/>
  <cols>
    <col min="1" max="1" width="6.75" style="145" customWidth="1"/>
    <col min="2" max="2" width="20.125" style="144" customWidth="1"/>
    <col min="3" max="3" width="18.625" style="144" customWidth="1"/>
    <col min="4" max="4" width="11.875" style="145" customWidth="1"/>
    <col min="5" max="5" width="15.75" style="144" customWidth="1"/>
    <col min="6" max="6" width="11.75" style="146" customWidth="1"/>
    <col min="7" max="16384" width="9" style="144"/>
  </cols>
  <sheetData>
    <row r="1" spans="1:6">
      <c r="A1" s="145" t="s">
        <v>0</v>
      </c>
    </row>
    <row r="2" spans="1:6" ht="20.100000000000001" customHeight="1">
      <c r="A2" s="171" t="s">
        <v>1</v>
      </c>
      <c r="B2" s="172"/>
      <c r="C2" s="172"/>
      <c r="D2" s="173"/>
      <c r="E2" s="172"/>
      <c r="F2" s="173"/>
    </row>
    <row r="3" spans="1:6" ht="30">
      <c r="A3" s="147" t="s">
        <v>2</v>
      </c>
      <c r="B3" s="147" t="s">
        <v>3</v>
      </c>
      <c r="C3" s="147" t="s">
        <v>4</v>
      </c>
      <c r="D3" s="147" t="s">
        <v>5</v>
      </c>
      <c r="E3" s="147" t="s">
        <v>6</v>
      </c>
      <c r="F3" s="148" t="s">
        <v>7</v>
      </c>
    </row>
    <row r="4" spans="1:6" s="143" customFormat="1">
      <c r="A4" s="149" t="s">
        <v>8</v>
      </c>
      <c r="B4" s="150" t="s">
        <v>9</v>
      </c>
      <c r="C4" s="150"/>
      <c r="D4" s="151"/>
      <c r="E4" s="150"/>
      <c r="F4" s="152"/>
    </row>
    <row r="5" spans="1:6">
      <c r="A5" s="153">
        <v>1</v>
      </c>
      <c r="B5" s="154" t="s">
        <v>10</v>
      </c>
      <c r="C5" s="154" t="s">
        <v>11</v>
      </c>
      <c r="D5" s="153">
        <v>800</v>
      </c>
      <c r="E5" s="154" t="s">
        <v>12</v>
      </c>
      <c r="F5" s="153">
        <v>2017</v>
      </c>
    </row>
    <row r="6" spans="1:6">
      <c r="A6" s="153">
        <v>2</v>
      </c>
      <c r="B6" s="154" t="s">
        <v>13</v>
      </c>
      <c r="C6" s="154" t="s">
        <v>14</v>
      </c>
      <c r="D6" s="153">
        <v>800</v>
      </c>
      <c r="E6" s="154" t="s">
        <v>12</v>
      </c>
      <c r="F6" s="153">
        <v>2016</v>
      </c>
    </row>
    <row r="7" spans="1:6">
      <c r="A7" s="153">
        <v>3</v>
      </c>
      <c r="B7" s="154" t="s">
        <v>15</v>
      </c>
      <c r="C7" s="154" t="s">
        <v>16</v>
      </c>
      <c r="D7" s="153">
        <v>800</v>
      </c>
      <c r="E7" s="154" t="s">
        <v>12</v>
      </c>
      <c r="F7" s="153">
        <v>2016</v>
      </c>
    </row>
    <row r="8" spans="1:6">
      <c r="A8" s="153">
        <v>4</v>
      </c>
      <c r="B8" s="154" t="s">
        <v>15</v>
      </c>
      <c r="C8" s="154" t="s">
        <v>17</v>
      </c>
      <c r="D8" s="153">
        <v>800</v>
      </c>
      <c r="E8" s="154" t="s">
        <v>12</v>
      </c>
      <c r="F8" s="153">
        <v>2016</v>
      </c>
    </row>
    <row r="9" spans="1:6">
      <c r="A9" s="153">
        <v>5</v>
      </c>
      <c r="B9" s="154" t="s">
        <v>18</v>
      </c>
      <c r="C9" s="154" t="s">
        <v>19</v>
      </c>
      <c r="D9" s="153">
        <v>800</v>
      </c>
      <c r="E9" s="154" t="s">
        <v>12</v>
      </c>
      <c r="F9" s="153">
        <v>2016</v>
      </c>
    </row>
    <row r="10" spans="1:6">
      <c r="A10" s="153">
        <v>6</v>
      </c>
      <c r="B10" s="154" t="s">
        <v>20</v>
      </c>
      <c r="C10" s="154" t="s">
        <v>21</v>
      </c>
      <c r="D10" s="153">
        <v>800</v>
      </c>
      <c r="E10" s="154" t="s">
        <v>12</v>
      </c>
      <c r="F10" s="153">
        <v>2016</v>
      </c>
    </row>
    <row r="11" spans="1:6">
      <c r="A11" s="153">
        <v>7</v>
      </c>
      <c r="B11" s="154" t="s">
        <v>20</v>
      </c>
      <c r="C11" s="154" t="s">
        <v>22</v>
      </c>
      <c r="D11" s="153">
        <v>800</v>
      </c>
      <c r="E11" s="154" t="s">
        <v>12</v>
      </c>
      <c r="F11" s="153">
        <v>2016</v>
      </c>
    </row>
    <row r="12" spans="1:6" s="143" customFormat="1">
      <c r="A12" s="149" t="s">
        <v>23</v>
      </c>
      <c r="B12" s="150" t="s">
        <v>24</v>
      </c>
      <c r="C12" s="150"/>
      <c r="D12" s="152"/>
      <c r="E12" s="150"/>
      <c r="F12" s="152"/>
    </row>
    <row r="13" spans="1:6">
      <c r="A13" s="153">
        <v>1</v>
      </c>
      <c r="B13" s="154" t="s">
        <v>25</v>
      </c>
      <c r="C13" s="154" t="s">
        <v>26</v>
      </c>
      <c r="D13" s="153">
        <v>800</v>
      </c>
      <c r="E13" s="154" t="s">
        <v>12</v>
      </c>
      <c r="F13" s="153">
        <v>2017</v>
      </c>
    </row>
    <row r="14" spans="1:6">
      <c r="A14" s="153">
        <v>2</v>
      </c>
      <c r="B14" s="154" t="s">
        <v>27</v>
      </c>
      <c r="C14" s="154" t="s">
        <v>28</v>
      </c>
      <c r="D14" s="153">
        <v>800</v>
      </c>
      <c r="E14" s="154" t="s">
        <v>12</v>
      </c>
      <c r="F14" s="153">
        <v>2017</v>
      </c>
    </row>
    <row r="15" spans="1:6">
      <c r="A15" s="153">
        <v>3</v>
      </c>
      <c r="B15" s="154" t="s">
        <v>29</v>
      </c>
      <c r="C15" s="169" t="s">
        <v>645</v>
      </c>
      <c r="D15" s="153">
        <v>800</v>
      </c>
      <c r="E15" s="154" t="s">
        <v>12</v>
      </c>
      <c r="F15" s="153">
        <v>2017</v>
      </c>
    </row>
    <row r="16" spans="1:6">
      <c r="A16" s="153">
        <v>4</v>
      </c>
      <c r="B16" s="154" t="s">
        <v>30</v>
      </c>
      <c r="C16" s="154" t="s">
        <v>31</v>
      </c>
      <c r="D16" s="153">
        <v>800</v>
      </c>
      <c r="E16" s="154" t="s">
        <v>12</v>
      </c>
      <c r="F16" s="153">
        <v>2016</v>
      </c>
    </row>
    <row r="17" spans="1:6">
      <c r="A17" s="153">
        <v>5</v>
      </c>
      <c r="B17" s="154" t="s">
        <v>30</v>
      </c>
      <c r="C17" s="154" t="s">
        <v>32</v>
      </c>
      <c r="D17" s="153">
        <v>800</v>
      </c>
      <c r="E17" s="154" t="s">
        <v>12</v>
      </c>
      <c r="F17" s="153">
        <v>2016</v>
      </c>
    </row>
    <row r="18" spans="1:6">
      <c r="A18" s="153">
        <v>6</v>
      </c>
      <c r="B18" s="154" t="s">
        <v>30</v>
      </c>
      <c r="C18" s="154" t="s">
        <v>33</v>
      </c>
      <c r="D18" s="153">
        <v>800</v>
      </c>
      <c r="E18" s="154" t="s">
        <v>12</v>
      </c>
      <c r="F18" s="153">
        <v>2016</v>
      </c>
    </row>
    <row r="19" spans="1:6">
      <c r="A19" s="153">
        <v>7</v>
      </c>
      <c r="B19" s="154" t="s">
        <v>30</v>
      </c>
      <c r="C19" s="154" t="s">
        <v>34</v>
      </c>
      <c r="D19" s="153">
        <v>800</v>
      </c>
      <c r="E19" s="154" t="s">
        <v>12</v>
      </c>
      <c r="F19" s="153">
        <v>2016</v>
      </c>
    </row>
    <row r="20" spans="1:6">
      <c r="A20" s="153">
        <v>8</v>
      </c>
      <c r="B20" s="154" t="s">
        <v>30</v>
      </c>
      <c r="C20" s="154" t="s">
        <v>35</v>
      </c>
      <c r="D20" s="153">
        <v>800</v>
      </c>
      <c r="E20" s="154" t="s">
        <v>12</v>
      </c>
      <c r="F20" s="153">
        <v>2016</v>
      </c>
    </row>
    <row r="21" spans="1:6">
      <c r="A21" s="153">
        <v>9</v>
      </c>
      <c r="B21" s="154" t="s">
        <v>36</v>
      </c>
      <c r="C21" s="154" t="s">
        <v>37</v>
      </c>
      <c r="D21" s="153">
        <v>800</v>
      </c>
      <c r="E21" s="154" t="s">
        <v>12</v>
      </c>
      <c r="F21" s="153">
        <v>2016</v>
      </c>
    </row>
    <row r="22" spans="1:6">
      <c r="A22" s="153">
        <v>10</v>
      </c>
      <c r="B22" s="154" t="s">
        <v>36</v>
      </c>
      <c r="C22" s="154" t="s">
        <v>38</v>
      </c>
      <c r="D22" s="153">
        <v>800</v>
      </c>
      <c r="E22" s="154" t="s">
        <v>12</v>
      </c>
      <c r="F22" s="153">
        <v>2016</v>
      </c>
    </row>
    <row r="23" spans="1:6">
      <c r="A23" s="153">
        <v>11</v>
      </c>
      <c r="B23" s="154" t="s">
        <v>39</v>
      </c>
      <c r="C23" s="154" t="s">
        <v>40</v>
      </c>
      <c r="D23" s="153">
        <v>800</v>
      </c>
      <c r="E23" s="154" t="s">
        <v>12</v>
      </c>
      <c r="F23" s="153">
        <v>2016</v>
      </c>
    </row>
    <row r="24" spans="1:6">
      <c r="A24" s="153">
        <v>12</v>
      </c>
      <c r="B24" s="154" t="s">
        <v>41</v>
      </c>
      <c r="C24" s="154" t="s">
        <v>42</v>
      </c>
      <c r="D24" s="153">
        <v>800</v>
      </c>
      <c r="E24" s="154" t="s">
        <v>12</v>
      </c>
      <c r="F24" s="153">
        <v>2016</v>
      </c>
    </row>
    <row r="25" spans="1:6">
      <c r="A25" s="153">
        <v>13</v>
      </c>
      <c r="B25" s="154" t="s">
        <v>43</v>
      </c>
      <c r="C25" s="154" t="s">
        <v>44</v>
      </c>
      <c r="D25" s="153">
        <v>800</v>
      </c>
      <c r="E25" s="154" t="s">
        <v>12</v>
      </c>
      <c r="F25" s="153">
        <v>2016</v>
      </c>
    </row>
    <row r="26" spans="1:6">
      <c r="A26" s="153">
        <v>14</v>
      </c>
      <c r="B26" s="154" t="s">
        <v>45</v>
      </c>
      <c r="C26" s="154" t="s">
        <v>46</v>
      </c>
      <c r="D26" s="153">
        <v>800</v>
      </c>
      <c r="E26" s="154" t="s">
        <v>12</v>
      </c>
      <c r="F26" s="153">
        <v>2016</v>
      </c>
    </row>
    <row r="27" spans="1:6">
      <c r="A27" s="153">
        <v>15</v>
      </c>
      <c r="B27" s="154" t="s">
        <v>47</v>
      </c>
      <c r="C27" s="154" t="s">
        <v>48</v>
      </c>
      <c r="D27" s="153">
        <v>800</v>
      </c>
      <c r="E27" s="154" t="s">
        <v>12</v>
      </c>
      <c r="F27" s="153">
        <v>2016</v>
      </c>
    </row>
    <row r="28" spans="1:6">
      <c r="A28" s="153">
        <v>16</v>
      </c>
      <c r="B28" s="154" t="s">
        <v>47</v>
      </c>
      <c r="C28" s="154" t="s">
        <v>49</v>
      </c>
      <c r="D28" s="153">
        <v>800</v>
      </c>
      <c r="E28" s="154" t="s">
        <v>12</v>
      </c>
      <c r="F28" s="153">
        <v>2016</v>
      </c>
    </row>
    <row r="29" spans="1:6" s="143" customFormat="1">
      <c r="A29" s="149" t="s">
        <v>50</v>
      </c>
      <c r="B29" s="150" t="s">
        <v>51</v>
      </c>
      <c r="C29" s="150"/>
      <c r="D29" s="152"/>
      <c r="E29" s="150"/>
      <c r="F29" s="152"/>
    </row>
    <row r="30" spans="1:6">
      <c r="A30" s="153">
        <v>1</v>
      </c>
      <c r="B30" s="154" t="s">
        <v>52</v>
      </c>
      <c r="C30" s="154" t="s">
        <v>53</v>
      </c>
      <c r="D30" s="153">
        <v>800</v>
      </c>
      <c r="E30" s="154" t="s">
        <v>12</v>
      </c>
      <c r="F30" s="153">
        <v>2016</v>
      </c>
    </row>
    <row r="31" spans="1:6">
      <c r="A31" s="153">
        <v>2</v>
      </c>
      <c r="B31" s="154" t="s">
        <v>52</v>
      </c>
      <c r="C31" s="154" t="s">
        <v>54</v>
      </c>
      <c r="D31" s="153">
        <v>800</v>
      </c>
      <c r="E31" s="154" t="s">
        <v>12</v>
      </c>
      <c r="F31" s="153">
        <v>2016</v>
      </c>
    </row>
    <row r="32" spans="1:6">
      <c r="A32" s="153">
        <v>3</v>
      </c>
      <c r="B32" s="154" t="s">
        <v>55</v>
      </c>
      <c r="C32" s="154" t="s">
        <v>56</v>
      </c>
      <c r="D32" s="153">
        <v>800</v>
      </c>
      <c r="E32" s="154" t="s">
        <v>12</v>
      </c>
      <c r="F32" s="153">
        <v>2016</v>
      </c>
    </row>
    <row r="33" spans="1:6">
      <c r="A33" s="153">
        <v>4</v>
      </c>
      <c r="B33" s="154" t="s">
        <v>55</v>
      </c>
      <c r="C33" s="154" t="s">
        <v>57</v>
      </c>
      <c r="D33" s="153">
        <v>800</v>
      </c>
      <c r="E33" s="154" t="s">
        <v>12</v>
      </c>
      <c r="F33" s="153">
        <v>2016</v>
      </c>
    </row>
    <row r="34" spans="1:6" s="143" customFormat="1">
      <c r="A34" s="149" t="s">
        <v>58</v>
      </c>
      <c r="B34" s="150" t="s">
        <v>59</v>
      </c>
      <c r="C34" s="150"/>
      <c r="D34" s="152"/>
      <c r="E34" s="150"/>
      <c r="F34" s="152"/>
    </row>
    <row r="35" spans="1:6" s="143" customFormat="1">
      <c r="A35" s="153">
        <v>1</v>
      </c>
      <c r="B35" s="154" t="s">
        <v>60</v>
      </c>
      <c r="C35" s="154" t="s">
        <v>61</v>
      </c>
      <c r="D35" s="153">
        <v>800</v>
      </c>
      <c r="E35" s="154" t="s">
        <v>12</v>
      </c>
      <c r="F35" s="153">
        <v>2016</v>
      </c>
    </row>
    <row r="36" spans="1:6" s="143" customFormat="1">
      <c r="A36" s="153">
        <v>2</v>
      </c>
      <c r="B36" s="154" t="s">
        <v>62</v>
      </c>
      <c r="C36" s="154" t="s">
        <v>63</v>
      </c>
      <c r="D36" s="153">
        <v>800</v>
      </c>
      <c r="E36" s="154" t="s">
        <v>12</v>
      </c>
      <c r="F36" s="153">
        <v>2016</v>
      </c>
    </row>
    <row r="37" spans="1:6" s="143" customFormat="1">
      <c r="A37" s="153">
        <v>3</v>
      </c>
      <c r="B37" s="154" t="s">
        <v>64</v>
      </c>
      <c r="C37" s="154" t="s">
        <v>65</v>
      </c>
      <c r="D37" s="153">
        <v>800</v>
      </c>
      <c r="E37" s="154" t="s">
        <v>12</v>
      </c>
      <c r="F37" s="153">
        <v>2017</v>
      </c>
    </row>
    <row r="38" spans="1:6">
      <c r="A38" s="149" t="s">
        <v>66</v>
      </c>
      <c r="B38" s="150" t="s">
        <v>67</v>
      </c>
      <c r="C38" s="150"/>
      <c r="D38" s="152"/>
      <c r="E38" s="150"/>
      <c r="F38" s="152"/>
    </row>
    <row r="39" spans="1:6">
      <c r="A39" s="153">
        <v>1</v>
      </c>
      <c r="B39" s="155" t="s">
        <v>68</v>
      </c>
      <c r="C39" s="155" t="s">
        <v>69</v>
      </c>
      <c r="D39" s="153">
        <v>400</v>
      </c>
      <c r="E39" s="154" t="s">
        <v>12</v>
      </c>
      <c r="F39" s="153">
        <v>2016</v>
      </c>
    </row>
    <row r="40" spans="1:6">
      <c r="A40" s="153">
        <v>2</v>
      </c>
      <c r="B40" s="155" t="s">
        <v>68</v>
      </c>
      <c r="C40" s="155" t="s">
        <v>70</v>
      </c>
      <c r="D40" s="153">
        <v>400</v>
      </c>
      <c r="E40" s="154" t="s">
        <v>12</v>
      </c>
      <c r="F40" s="153">
        <v>2016</v>
      </c>
    </row>
    <row r="41" spans="1:6">
      <c r="A41" s="153">
        <v>3</v>
      </c>
      <c r="B41" s="155" t="s">
        <v>68</v>
      </c>
      <c r="C41" s="155" t="s">
        <v>71</v>
      </c>
      <c r="D41" s="153">
        <v>400</v>
      </c>
      <c r="E41" s="154" t="s">
        <v>12</v>
      </c>
      <c r="F41" s="153">
        <v>2016</v>
      </c>
    </row>
    <row r="42" spans="1:6">
      <c r="A42" s="153">
        <v>4</v>
      </c>
      <c r="B42" s="155" t="s">
        <v>72</v>
      </c>
      <c r="C42" s="155" t="s">
        <v>73</v>
      </c>
      <c r="D42" s="153">
        <v>800</v>
      </c>
      <c r="E42" s="154" t="s">
        <v>12</v>
      </c>
      <c r="F42" s="153">
        <v>2016</v>
      </c>
    </row>
    <row r="43" spans="1:6" s="143" customFormat="1">
      <c r="A43" s="149" t="s">
        <v>74</v>
      </c>
      <c r="B43" s="150" t="s">
        <v>75</v>
      </c>
      <c r="C43" s="150"/>
      <c r="D43" s="152"/>
      <c r="E43" s="150"/>
      <c r="F43" s="152"/>
    </row>
    <row r="44" spans="1:6" s="143" customFormat="1">
      <c r="A44" s="153">
        <v>1</v>
      </c>
      <c r="B44" s="154" t="s">
        <v>76</v>
      </c>
      <c r="C44" s="154" t="s">
        <v>73</v>
      </c>
      <c r="D44" s="153">
        <v>800</v>
      </c>
      <c r="E44" s="154" t="s">
        <v>12</v>
      </c>
      <c r="F44" s="153">
        <v>2017</v>
      </c>
    </row>
    <row r="45" spans="1:6" s="143" customFormat="1">
      <c r="A45" s="153">
        <v>2</v>
      </c>
      <c r="B45" s="154" t="s">
        <v>77</v>
      </c>
      <c r="C45" s="154" t="s">
        <v>78</v>
      </c>
      <c r="D45" s="153">
        <v>800</v>
      </c>
      <c r="E45" s="154" t="s">
        <v>12</v>
      </c>
      <c r="F45" s="153">
        <v>2017</v>
      </c>
    </row>
    <row r="46" spans="1:6" s="143" customFormat="1">
      <c r="A46" s="153">
        <v>3</v>
      </c>
      <c r="B46" s="155" t="s">
        <v>79</v>
      </c>
      <c r="C46" s="155" t="s">
        <v>80</v>
      </c>
      <c r="D46" s="153">
        <v>400</v>
      </c>
      <c r="E46" s="154" t="s">
        <v>12</v>
      </c>
      <c r="F46" s="153">
        <v>2016</v>
      </c>
    </row>
    <row r="47" spans="1:6" s="143" customFormat="1">
      <c r="A47" s="153">
        <v>4</v>
      </c>
      <c r="B47" s="154" t="s">
        <v>81</v>
      </c>
      <c r="C47" s="155" t="s">
        <v>82</v>
      </c>
      <c r="D47" s="153">
        <v>400</v>
      </c>
      <c r="E47" s="154" t="s">
        <v>12</v>
      </c>
      <c r="F47" s="153">
        <v>2016</v>
      </c>
    </row>
    <row r="48" spans="1:6" s="143" customFormat="1">
      <c r="A48" s="153">
        <v>5</v>
      </c>
      <c r="B48" s="155" t="s">
        <v>83</v>
      </c>
      <c r="C48" s="155" t="s">
        <v>84</v>
      </c>
      <c r="D48" s="153">
        <v>400</v>
      </c>
      <c r="E48" s="154" t="s">
        <v>12</v>
      </c>
      <c r="F48" s="153">
        <v>2016</v>
      </c>
    </row>
    <row r="49" spans="1:6" s="143" customFormat="1">
      <c r="A49" s="153">
        <v>6</v>
      </c>
      <c r="B49" s="155" t="s">
        <v>85</v>
      </c>
      <c r="C49" s="155" t="s">
        <v>86</v>
      </c>
      <c r="D49" s="153">
        <v>400</v>
      </c>
      <c r="E49" s="154" t="s">
        <v>12</v>
      </c>
      <c r="F49" s="153">
        <v>2016</v>
      </c>
    </row>
    <row r="50" spans="1:6" s="143" customFormat="1">
      <c r="A50" s="153">
        <v>7</v>
      </c>
      <c r="B50" s="155" t="s">
        <v>85</v>
      </c>
      <c r="C50" s="155" t="s">
        <v>87</v>
      </c>
      <c r="D50" s="153">
        <v>800</v>
      </c>
      <c r="E50" s="154" t="s">
        <v>12</v>
      </c>
      <c r="F50" s="153">
        <v>2016</v>
      </c>
    </row>
    <row r="51" spans="1:6" s="143" customFormat="1">
      <c r="A51" s="153">
        <v>8</v>
      </c>
      <c r="B51" s="155" t="s">
        <v>88</v>
      </c>
      <c r="C51" s="155" t="s">
        <v>89</v>
      </c>
      <c r="D51" s="153">
        <v>400</v>
      </c>
      <c r="E51" s="154" t="s">
        <v>12</v>
      </c>
      <c r="F51" s="153">
        <v>2016</v>
      </c>
    </row>
    <row r="52" spans="1:6" s="143" customFormat="1">
      <c r="A52" s="153">
        <v>9</v>
      </c>
      <c r="B52" s="156" t="s">
        <v>90</v>
      </c>
      <c r="C52" s="155" t="s">
        <v>91</v>
      </c>
      <c r="D52" s="153">
        <v>800</v>
      </c>
      <c r="E52" s="154" t="s">
        <v>12</v>
      </c>
      <c r="F52" s="153">
        <v>2016</v>
      </c>
    </row>
    <row r="53" spans="1:6" s="143" customFormat="1">
      <c r="A53" s="149" t="s">
        <v>92</v>
      </c>
      <c r="B53" s="150" t="s">
        <v>93</v>
      </c>
      <c r="C53" s="150"/>
      <c r="D53" s="152"/>
      <c r="E53" s="150"/>
      <c r="F53" s="152"/>
    </row>
    <row r="54" spans="1:6" s="143" customFormat="1">
      <c r="A54" s="153">
        <v>1</v>
      </c>
      <c r="B54" s="155" t="s">
        <v>94</v>
      </c>
      <c r="C54" s="155" t="s">
        <v>95</v>
      </c>
      <c r="D54" s="153">
        <v>800</v>
      </c>
      <c r="E54" s="154" t="s">
        <v>12</v>
      </c>
      <c r="F54" s="153">
        <v>2016</v>
      </c>
    </row>
    <row r="55" spans="1:6" s="143" customFormat="1">
      <c r="A55" s="149" t="s">
        <v>96</v>
      </c>
      <c r="B55" s="150" t="s">
        <v>97</v>
      </c>
      <c r="C55" s="150"/>
      <c r="D55" s="152"/>
      <c r="E55" s="150"/>
      <c r="F55" s="152"/>
    </row>
    <row r="56" spans="1:6" s="143" customFormat="1">
      <c r="A56" s="153">
        <v>1</v>
      </c>
      <c r="B56" s="170" t="s">
        <v>649</v>
      </c>
      <c r="C56" s="170" t="s">
        <v>646</v>
      </c>
      <c r="D56" s="153">
        <v>800</v>
      </c>
      <c r="E56" s="154" t="s">
        <v>12</v>
      </c>
      <c r="F56" s="153">
        <v>2017</v>
      </c>
    </row>
    <row r="57" spans="1:6" s="143" customFormat="1">
      <c r="A57" s="153">
        <v>2</v>
      </c>
      <c r="B57" s="155" t="s">
        <v>98</v>
      </c>
      <c r="C57" s="155" t="s">
        <v>99</v>
      </c>
      <c r="D57" s="153">
        <v>800</v>
      </c>
      <c r="E57" s="154" t="s">
        <v>12</v>
      </c>
      <c r="F57" s="153">
        <v>2016</v>
      </c>
    </row>
    <row r="58" spans="1:6" s="143" customFormat="1">
      <c r="A58" s="153">
        <v>3</v>
      </c>
      <c r="B58" s="155" t="s">
        <v>100</v>
      </c>
      <c r="C58" s="155" t="s">
        <v>101</v>
      </c>
      <c r="D58" s="153">
        <v>800</v>
      </c>
      <c r="E58" s="154" t="s">
        <v>12</v>
      </c>
      <c r="F58" s="153">
        <v>2016</v>
      </c>
    </row>
    <row r="59" spans="1:6" s="143" customFormat="1">
      <c r="A59" s="153">
        <v>4</v>
      </c>
      <c r="B59" s="155" t="s">
        <v>100</v>
      </c>
      <c r="C59" s="155" t="s">
        <v>102</v>
      </c>
      <c r="D59" s="153">
        <v>800</v>
      </c>
      <c r="E59" s="154" t="s">
        <v>12</v>
      </c>
      <c r="F59" s="153">
        <v>2016</v>
      </c>
    </row>
    <row r="60" spans="1:6" s="143" customFormat="1">
      <c r="A60" s="153">
        <v>5</v>
      </c>
      <c r="B60" s="155" t="s">
        <v>103</v>
      </c>
      <c r="C60" s="155" t="s">
        <v>104</v>
      </c>
      <c r="D60" s="153">
        <v>800</v>
      </c>
      <c r="E60" s="154" t="s">
        <v>12</v>
      </c>
      <c r="F60" s="153">
        <v>2016</v>
      </c>
    </row>
    <row r="61" spans="1:6" s="143" customFormat="1">
      <c r="A61" s="153">
        <v>6</v>
      </c>
      <c r="B61" s="155" t="s">
        <v>103</v>
      </c>
      <c r="C61" s="155" t="s">
        <v>105</v>
      </c>
      <c r="D61" s="153">
        <v>800</v>
      </c>
      <c r="E61" s="154" t="s">
        <v>12</v>
      </c>
      <c r="F61" s="153">
        <v>2016</v>
      </c>
    </row>
    <row r="62" spans="1:6" s="143" customFormat="1">
      <c r="A62" s="153">
        <v>7</v>
      </c>
      <c r="B62" s="155" t="s">
        <v>106</v>
      </c>
      <c r="C62" s="155" t="s">
        <v>107</v>
      </c>
      <c r="D62" s="153">
        <v>800</v>
      </c>
      <c r="E62" s="154" t="s">
        <v>12</v>
      </c>
      <c r="F62" s="153">
        <v>2016</v>
      </c>
    </row>
    <row r="63" spans="1:6" s="143" customFormat="1">
      <c r="A63" s="153">
        <v>8</v>
      </c>
      <c r="B63" s="155" t="s">
        <v>108</v>
      </c>
      <c r="C63" s="155" t="s">
        <v>109</v>
      </c>
      <c r="D63" s="153">
        <v>800</v>
      </c>
      <c r="E63" s="154" t="s">
        <v>12</v>
      </c>
      <c r="F63" s="153">
        <v>2016</v>
      </c>
    </row>
    <row r="64" spans="1:6" s="143" customFormat="1">
      <c r="A64" s="153">
        <v>9</v>
      </c>
      <c r="B64" s="155" t="s">
        <v>108</v>
      </c>
      <c r="C64" s="155" t="s">
        <v>110</v>
      </c>
      <c r="D64" s="153">
        <v>800</v>
      </c>
      <c r="E64" s="154" t="s">
        <v>12</v>
      </c>
      <c r="F64" s="153">
        <v>2016</v>
      </c>
    </row>
    <row r="65" spans="1:6" s="143" customFormat="1">
      <c r="A65" s="153">
        <v>10</v>
      </c>
      <c r="B65" s="155" t="s">
        <v>111</v>
      </c>
      <c r="C65" s="155" t="s">
        <v>112</v>
      </c>
      <c r="D65" s="153">
        <v>800</v>
      </c>
      <c r="E65" s="154" t="s">
        <v>12</v>
      </c>
      <c r="F65" s="153">
        <v>2016</v>
      </c>
    </row>
    <row r="66" spans="1:6" s="143" customFormat="1">
      <c r="A66" s="149" t="s">
        <v>113</v>
      </c>
      <c r="B66" s="150" t="s">
        <v>114</v>
      </c>
      <c r="C66" s="150"/>
      <c r="D66" s="152"/>
      <c r="E66" s="150"/>
      <c r="F66" s="152"/>
    </row>
    <row r="67" spans="1:6" s="143" customFormat="1">
      <c r="A67" s="153">
        <v>1</v>
      </c>
      <c r="B67" s="155" t="s">
        <v>115</v>
      </c>
      <c r="C67" s="155" t="s">
        <v>116</v>
      </c>
      <c r="D67" s="153">
        <v>800</v>
      </c>
      <c r="E67" s="154" t="s">
        <v>12</v>
      </c>
      <c r="F67" s="153">
        <v>2016</v>
      </c>
    </row>
    <row r="68" spans="1:6" s="143" customFormat="1">
      <c r="A68" s="153">
        <v>2</v>
      </c>
      <c r="B68" s="155" t="s">
        <v>117</v>
      </c>
      <c r="C68" s="155" t="s">
        <v>118</v>
      </c>
      <c r="D68" s="153">
        <v>800</v>
      </c>
      <c r="E68" s="154" t="s">
        <v>12</v>
      </c>
      <c r="F68" s="153">
        <v>2016</v>
      </c>
    </row>
    <row r="69" spans="1:6" s="143" customFormat="1">
      <c r="A69" s="153">
        <v>3</v>
      </c>
      <c r="B69" s="155" t="s">
        <v>119</v>
      </c>
      <c r="C69" s="155" t="s">
        <v>120</v>
      </c>
      <c r="D69" s="153">
        <v>800</v>
      </c>
      <c r="E69" s="154" t="s">
        <v>12</v>
      </c>
      <c r="F69" s="153">
        <v>2016</v>
      </c>
    </row>
    <row r="70" spans="1:6" s="143" customFormat="1">
      <c r="A70" s="153">
        <v>4</v>
      </c>
      <c r="B70" s="155" t="s">
        <v>119</v>
      </c>
      <c r="C70" s="155" t="s">
        <v>121</v>
      </c>
      <c r="D70" s="153">
        <v>800</v>
      </c>
      <c r="E70" s="154" t="s">
        <v>12</v>
      </c>
      <c r="F70" s="153">
        <v>2016</v>
      </c>
    </row>
    <row r="71" spans="1:6" s="143" customFormat="1">
      <c r="A71" s="153">
        <v>5</v>
      </c>
      <c r="B71" s="155" t="s">
        <v>117</v>
      </c>
      <c r="C71" s="155" t="s">
        <v>122</v>
      </c>
      <c r="D71" s="153">
        <v>800</v>
      </c>
      <c r="E71" s="154" t="s">
        <v>12</v>
      </c>
      <c r="F71" s="153">
        <v>2017</v>
      </c>
    </row>
    <row r="72" spans="1:6" s="143" customFormat="1">
      <c r="A72" s="153">
        <v>6</v>
      </c>
      <c r="B72" s="155" t="s">
        <v>123</v>
      </c>
      <c r="C72" s="170" t="s">
        <v>647</v>
      </c>
      <c r="D72" s="153">
        <v>800</v>
      </c>
      <c r="E72" s="154" t="s">
        <v>12</v>
      </c>
      <c r="F72" s="153">
        <v>2017</v>
      </c>
    </row>
    <row r="73" spans="1:6" s="143" customFormat="1">
      <c r="A73" s="153">
        <v>7</v>
      </c>
      <c r="B73" s="155" t="s">
        <v>123</v>
      </c>
      <c r="C73" s="170" t="s">
        <v>648</v>
      </c>
      <c r="D73" s="153">
        <v>800</v>
      </c>
      <c r="E73" s="154" t="s">
        <v>12</v>
      </c>
      <c r="F73" s="153">
        <v>2017</v>
      </c>
    </row>
    <row r="74" spans="1:6" s="143" customFormat="1">
      <c r="A74" s="157" t="s">
        <v>124</v>
      </c>
      <c r="B74" s="158" t="s">
        <v>125</v>
      </c>
      <c r="C74" s="158"/>
      <c r="D74" s="151"/>
      <c r="E74" s="159"/>
      <c r="F74" s="151"/>
    </row>
    <row r="75" spans="1:6" s="143" customFormat="1">
      <c r="A75" s="160">
        <v>1</v>
      </c>
      <c r="B75" s="161" t="s">
        <v>126</v>
      </c>
      <c r="C75" s="161" t="s">
        <v>127</v>
      </c>
      <c r="D75" s="160">
        <v>800</v>
      </c>
      <c r="E75" s="147" t="s">
        <v>12</v>
      </c>
      <c r="F75" s="160">
        <v>2016</v>
      </c>
    </row>
    <row r="76" spans="1:6" s="143" customFormat="1">
      <c r="A76" s="160">
        <v>2</v>
      </c>
      <c r="B76" s="161" t="s">
        <v>126</v>
      </c>
      <c r="C76" s="161" t="s">
        <v>128</v>
      </c>
      <c r="D76" s="160">
        <v>800</v>
      </c>
      <c r="E76" s="147" t="s">
        <v>12</v>
      </c>
      <c r="F76" s="160">
        <v>2016</v>
      </c>
    </row>
    <row r="77" spans="1:6" s="143" customFormat="1">
      <c r="A77" s="160">
        <v>3</v>
      </c>
      <c r="B77" s="161" t="s">
        <v>126</v>
      </c>
      <c r="C77" s="161" t="s">
        <v>129</v>
      </c>
      <c r="D77" s="160">
        <v>800</v>
      </c>
      <c r="E77" s="147" t="s">
        <v>12</v>
      </c>
      <c r="F77" s="160">
        <v>2016</v>
      </c>
    </row>
  </sheetData>
  <mergeCells count="1">
    <mergeCell ref="A2:F2"/>
  </mergeCells>
  <phoneticPr fontId="46" type="noConversion"/>
  <pageMargins left="0.69930555555555596" right="0.69930555555555596" top="0.75" bottom="0.75" header="0.3" footer="0.3"/>
  <pageSetup paperSize="9" orientation="portrait" horizontalDpi="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tabSelected="1" zoomScale="85" zoomScaleNormal="85" workbookViewId="0">
      <pane ySplit="4" topLeftCell="A80" activePane="bottomLeft" state="frozen"/>
      <selection pane="bottomLeft" activeCell="L84" sqref="L84"/>
    </sheetView>
  </sheetViews>
  <sheetFormatPr defaultColWidth="9" defaultRowHeight="15"/>
  <cols>
    <col min="1" max="1" width="6" style="23" customWidth="1"/>
    <col min="2" max="3" width="9" style="23"/>
    <col min="4" max="4" width="16.125" style="24" customWidth="1"/>
    <col min="5" max="5" width="23.375" style="24" customWidth="1"/>
    <col min="6" max="6" width="11.125" style="23" customWidth="1"/>
    <col min="7" max="7" width="13.75" style="23"/>
    <col min="8" max="8" width="11" style="23" customWidth="1"/>
    <col min="9" max="10" width="9.25" style="23" customWidth="1"/>
    <col min="11" max="11" width="7.375" style="23" customWidth="1"/>
    <col min="12" max="12" width="9.5" style="23" customWidth="1"/>
  </cols>
  <sheetData>
    <row r="1" spans="1:12" s="1" customFormat="1" ht="29.85" customHeight="1">
      <c r="A1" s="256" t="s">
        <v>130</v>
      </c>
      <c r="B1" s="256"/>
      <c r="C1" s="25"/>
      <c r="D1" s="162"/>
      <c r="E1" s="162"/>
      <c r="F1" s="25"/>
      <c r="G1" s="25"/>
      <c r="H1" s="25"/>
      <c r="I1" s="25"/>
      <c r="J1" s="25"/>
      <c r="K1" s="25"/>
      <c r="L1" s="25"/>
    </row>
    <row r="2" spans="1:12" s="1" customFormat="1" ht="53.1" customHeight="1">
      <c r="A2" s="257" t="s">
        <v>131</v>
      </c>
      <c r="B2" s="257"/>
      <c r="C2" s="257"/>
      <c r="D2" s="258"/>
      <c r="E2" s="258"/>
      <c r="F2" s="257"/>
      <c r="G2" s="257"/>
      <c r="H2" s="257"/>
      <c r="I2" s="257"/>
      <c r="J2" s="257"/>
      <c r="K2" s="257"/>
      <c r="L2" s="257"/>
    </row>
    <row r="3" spans="1:12" s="1" customFormat="1" ht="30.95" customHeight="1">
      <c r="A3" s="259" t="s">
        <v>132</v>
      </c>
      <c r="B3" s="259" t="s">
        <v>133</v>
      </c>
      <c r="C3" s="215" t="s">
        <v>134</v>
      </c>
      <c r="D3" s="259" t="s">
        <v>181</v>
      </c>
      <c r="E3" s="259" t="s">
        <v>182</v>
      </c>
      <c r="F3" s="260" t="s">
        <v>135</v>
      </c>
      <c r="G3" s="27" t="s">
        <v>136</v>
      </c>
      <c r="H3" s="215" t="s">
        <v>137</v>
      </c>
      <c r="I3" s="215"/>
      <c r="J3" s="215"/>
      <c r="K3" s="260" t="s">
        <v>138</v>
      </c>
      <c r="L3" s="215" t="s">
        <v>139</v>
      </c>
    </row>
    <row r="4" spans="1:12" s="1" customFormat="1" ht="30.95" customHeight="1">
      <c r="A4" s="259"/>
      <c r="B4" s="259"/>
      <c r="C4" s="259"/>
      <c r="D4" s="259"/>
      <c r="E4" s="259"/>
      <c r="F4" s="261"/>
      <c r="G4" s="27" t="s">
        <v>140</v>
      </c>
      <c r="H4" s="28" t="s">
        <v>141</v>
      </c>
      <c r="I4" s="28">
        <v>2020</v>
      </c>
      <c r="J4" s="28">
        <v>2021</v>
      </c>
      <c r="K4" s="262"/>
      <c r="L4" s="215"/>
    </row>
    <row r="5" spans="1:12" s="1" customFormat="1" ht="36" customHeight="1">
      <c r="A5" s="29"/>
      <c r="B5" s="30" t="s">
        <v>142</v>
      </c>
      <c r="C5" s="31">
        <f>C6+C38+C123+C141+C153+C169+C210+C215+C270+C302</f>
        <v>64</v>
      </c>
      <c r="D5" s="32"/>
      <c r="E5" s="32"/>
      <c r="F5" s="33"/>
      <c r="G5" s="34">
        <f>G6+G38+G123+G141+G153+G169+G210+G215+G270+G302</f>
        <v>52204.088729462004</v>
      </c>
      <c r="H5" s="34">
        <f>H6+H38+H123+H141+H153+H169+H210+H215+H270+H302</f>
        <v>16922.966489999999</v>
      </c>
      <c r="I5" s="34">
        <f>I6+I38+I123+I141+I153+I169+I210+I215+I270+I302</f>
        <v>25046.536774000004</v>
      </c>
      <c r="J5" s="34">
        <f>J6+J38+J123+J141+J153+J169+J210+J215+J270+J302</f>
        <v>10234.585625461999</v>
      </c>
      <c r="K5" s="72">
        <f>K6+K38+K123+K141+K153+K169+K210+K215+K270+K302</f>
        <v>48000</v>
      </c>
      <c r="L5" s="73"/>
    </row>
    <row r="6" spans="1:12" s="1" customFormat="1" ht="33" customHeight="1">
      <c r="A6" s="35" t="s">
        <v>8</v>
      </c>
      <c r="B6" s="35" t="s">
        <v>9</v>
      </c>
      <c r="C6" s="36">
        <v>7</v>
      </c>
      <c r="D6" s="163"/>
      <c r="E6" s="164"/>
      <c r="F6" s="37" t="s">
        <v>143</v>
      </c>
      <c r="G6" s="38">
        <f>G7+G10+G15+G18+G21+G27+G33</f>
        <v>5600</v>
      </c>
      <c r="H6" s="38">
        <f>H7+H10+H15+H18+H21+H27+H33</f>
        <v>1010</v>
      </c>
      <c r="I6" s="38">
        <f>I7+I10+I15+I18+I21+I27+I33</f>
        <v>2290</v>
      </c>
      <c r="J6" s="38">
        <f>J7+J10+J15+J18+J21+J27+J33</f>
        <v>2300</v>
      </c>
      <c r="K6" s="38">
        <f>K7+K10+K15+K18+K21+K27+K33</f>
        <v>5600</v>
      </c>
      <c r="L6" s="36"/>
    </row>
    <row r="7" spans="1:12" s="1" customFormat="1" ht="29.85" customHeight="1">
      <c r="A7" s="39" t="s">
        <v>144</v>
      </c>
      <c r="B7" s="39" t="s">
        <v>10</v>
      </c>
      <c r="C7" s="39" t="s">
        <v>11</v>
      </c>
      <c r="D7" s="41" t="s">
        <v>183</v>
      </c>
      <c r="E7" s="41" t="s">
        <v>184</v>
      </c>
      <c r="F7" s="41" t="s">
        <v>145</v>
      </c>
      <c r="G7" s="42">
        <f>SUM(G8:G9)</f>
        <v>800</v>
      </c>
      <c r="H7" s="42">
        <f>SUM(H8:H9)</f>
        <v>0</v>
      </c>
      <c r="I7" s="42">
        <f>SUM(I8:I9)</f>
        <v>200</v>
      </c>
      <c r="J7" s="42">
        <f>SUM(J8:J9)</f>
        <v>600</v>
      </c>
      <c r="K7" s="42">
        <f>SUM(K8:K9)</f>
        <v>800</v>
      </c>
      <c r="L7" s="74">
        <v>2017</v>
      </c>
    </row>
    <row r="8" spans="1:12" s="1" customFormat="1" ht="69" customHeight="1">
      <c r="A8" s="43">
        <v>1</v>
      </c>
      <c r="B8" s="44"/>
      <c r="C8" s="44"/>
      <c r="D8" s="52" t="s">
        <v>185</v>
      </c>
      <c r="E8" s="45" t="s">
        <v>444</v>
      </c>
      <c r="F8" s="46"/>
      <c r="G8" s="47">
        <v>730</v>
      </c>
      <c r="H8" s="48"/>
      <c r="I8" s="48">
        <v>180</v>
      </c>
      <c r="J8" s="47">
        <f>G8-I8</f>
        <v>550</v>
      </c>
      <c r="K8" s="250">
        <v>800</v>
      </c>
      <c r="L8" s="75"/>
    </row>
    <row r="9" spans="1:12" s="1" customFormat="1" ht="63.95" customHeight="1">
      <c r="A9" s="43">
        <v>2</v>
      </c>
      <c r="B9" s="43"/>
      <c r="C9" s="43"/>
      <c r="D9" s="52" t="s">
        <v>186</v>
      </c>
      <c r="E9" s="45" t="s">
        <v>445</v>
      </c>
      <c r="F9" s="46"/>
      <c r="G9" s="47">
        <v>70</v>
      </c>
      <c r="H9" s="48"/>
      <c r="I9" s="47">
        <v>20</v>
      </c>
      <c r="J9" s="48">
        <v>50</v>
      </c>
      <c r="K9" s="251"/>
      <c r="L9" s="43"/>
    </row>
    <row r="10" spans="1:12" s="1" customFormat="1" ht="29.85" customHeight="1">
      <c r="A10" s="39" t="s">
        <v>146</v>
      </c>
      <c r="B10" s="39" t="s">
        <v>13</v>
      </c>
      <c r="C10" s="39" t="s">
        <v>14</v>
      </c>
      <c r="D10" s="41" t="s">
        <v>183</v>
      </c>
      <c r="E10" s="41" t="s">
        <v>184</v>
      </c>
      <c r="F10" s="41" t="s">
        <v>145</v>
      </c>
      <c r="G10" s="42">
        <f>SUM(G11:G14)</f>
        <v>800</v>
      </c>
      <c r="H10" s="42">
        <f>SUM(H11:H14)</f>
        <v>0</v>
      </c>
      <c r="I10" s="42">
        <f>SUM(I11:I14)</f>
        <v>350</v>
      </c>
      <c r="J10" s="42">
        <f>SUM(J11:J14)</f>
        <v>450</v>
      </c>
      <c r="K10" s="42">
        <f>SUM(K11:K14)</f>
        <v>800</v>
      </c>
      <c r="L10" s="74">
        <v>2016</v>
      </c>
    </row>
    <row r="11" spans="1:12" s="1" customFormat="1" ht="69" customHeight="1">
      <c r="A11" s="43">
        <v>1</v>
      </c>
      <c r="B11" s="49"/>
      <c r="C11" s="50"/>
      <c r="D11" s="52" t="s">
        <v>187</v>
      </c>
      <c r="E11" s="45" t="s">
        <v>446</v>
      </c>
      <c r="F11" s="51"/>
      <c r="G11" s="47">
        <v>250</v>
      </c>
      <c r="H11" s="48"/>
      <c r="I11" s="48"/>
      <c r="J11" s="47">
        <v>250</v>
      </c>
      <c r="K11" s="209">
        <v>800</v>
      </c>
      <c r="L11" s="216"/>
    </row>
    <row r="12" spans="1:12" s="1" customFormat="1" ht="69" customHeight="1">
      <c r="A12" s="43">
        <v>2</v>
      </c>
      <c r="B12" s="49"/>
      <c r="C12" s="50"/>
      <c r="D12" s="52" t="s">
        <v>188</v>
      </c>
      <c r="E12" s="45" t="s">
        <v>447</v>
      </c>
      <c r="F12" s="51"/>
      <c r="G12" s="47">
        <v>200</v>
      </c>
      <c r="H12" s="48"/>
      <c r="I12" s="47">
        <v>200</v>
      </c>
      <c r="J12" s="48"/>
      <c r="K12" s="210"/>
      <c r="L12" s="217"/>
    </row>
    <row r="13" spans="1:12" ht="30">
      <c r="A13" s="43">
        <v>3</v>
      </c>
      <c r="B13" s="49"/>
      <c r="C13" s="50"/>
      <c r="D13" s="52" t="s">
        <v>189</v>
      </c>
      <c r="E13" s="45" t="s">
        <v>448</v>
      </c>
      <c r="F13" s="51"/>
      <c r="G13" s="47">
        <v>200</v>
      </c>
      <c r="H13" s="48"/>
      <c r="I13" s="48"/>
      <c r="J13" s="47">
        <v>200</v>
      </c>
      <c r="K13" s="210"/>
      <c r="L13" s="217"/>
    </row>
    <row r="14" spans="1:12" ht="45">
      <c r="A14" s="43">
        <v>4</v>
      </c>
      <c r="B14" s="49"/>
      <c r="C14" s="50"/>
      <c r="D14" s="53" t="s">
        <v>190</v>
      </c>
      <c r="E14" s="45" t="s">
        <v>449</v>
      </c>
      <c r="F14" s="51"/>
      <c r="G14" s="47">
        <v>150</v>
      </c>
      <c r="H14" s="48"/>
      <c r="I14" s="47">
        <v>150</v>
      </c>
      <c r="J14" s="48"/>
      <c r="K14" s="211"/>
      <c r="L14" s="218"/>
    </row>
    <row r="15" spans="1:12" ht="29.85" customHeight="1">
      <c r="A15" s="39" t="s">
        <v>147</v>
      </c>
      <c r="B15" s="39" t="s">
        <v>651</v>
      </c>
      <c r="C15" s="40" t="s">
        <v>21</v>
      </c>
      <c r="D15" s="41" t="s">
        <v>183</v>
      </c>
      <c r="E15" s="41" t="s">
        <v>184</v>
      </c>
      <c r="F15" s="41" t="s">
        <v>145</v>
      </c>
      <c r="G15" s="42">
        <f>SUM(G16:G17)</f>
        <v>800</v>
      </c>
      <c r="H15" s="42">
        <f>SUM(H16:H17)</f>
        <v>150</v>
      </c>
      <c r="I15" s="42">
        <f>SUM(I16:I17)</f>
        <v>500</v>
      </c>
      <c r="J15" s="42">
        <f>SUM(J16:J17)</f>
        <v>150</v>
      </c>
      <c r="K15" s="42">
        <f>SUM(K16:K17)</f>
        <v>800</v>
      </c>
      <c r="L15" s="74">
        <v>2016</v>
      </c>
    </row>
    <row r="16" spans="1:12" ht="81" customHeight="1">
      <c r="A16" s="43">
        <v>1</v>
      </c>
      <c r="B16" s="54"/>
      <c r="C16" s="55"/>
      <c r="D16" s="52" t="s">
        <v>191</v>
      </c>
      <c r="E16" s="52" t="s">
        <v>450</v>
      </c>
      <c r="F16" s="51"/>
      <c r="G16" s="56">
        <v>500</v>
      </c>
      <c r="H16" s="57">
        <v>100</v>
      </c>
      <c r="I16" s="57">
        <v>300</v>
      </c>
      <c r="J16" s="57">
        <v>100</v>
      </c>
      <c r="K16" s="209">
        <v>800</v>
      </c>
      <c r="L16" s="76"/>
    </row>
    <row r="17" spans="1:12" ht="75">
      <c r="A17" s="43">
        <v>2</v>
      </c>
      <c r="B17" s="58"/>
      <c r="C17" s="55"/>
      <c r="D17" s="52" t="s">
        <v>192</v>
      </c>
      <c r="E17" s="52" t="s">
        <v>451</v>
      </c>
      <c r="F17" s="51"/>
      <c r="G17" s="56">
        <v>300</v>
      </c>
      <c r="H17" s="57">
        <v>50</v>
      </c>
      <c r="I17" s="57">
        <v>200</v>
      </c>
      <c r="J17" s="57">
        <v>50</v>
      </c>
      <c r="K17" s="211"/>
      <c r="L17" s="77"/>
    </row>
    <row r="18" spans="1:12" ht="36" customHeight="1">
      <c r="A18" s="39" t="s">
        <v>148</v>
      </c>
      <c r="B18" s="39" t="s">
        <v>650</v>
      </c>
      <c r="C18" s="40" t="s">
        <v>22</v>
      </c>
      <c r="D18" s="41" t="s">
        <v>183</v>
      </c>
      <c r="E18" s="41" t="s">
        <v>184</v>
      </c>
      <c r="F18" s="41" t="s">
        <v>145</v>
      </c>
      <c r="G18" s="42">
        <f>SUM(G19:G20)</f>
        <v>800</v>
      </c>
      <c r="H18" s="42">
        <f>SUM(H19:H20)</f>
        <v>100</v>
      </c>
      <c r="I18" s="42">
        <f>SUM(I19:I20)</f>
        <v>550</v>
      </c>
      <c r="J18" s="42">
        <f>SUM(J19:J20)</f>
        <v>150</v>
      </c>
      <c r="K18" s="42">
        <f>SUM(K19:K19)</f>
        <v>800</v>
      </c>
      <c r="L18" s="74">
        <v>2016</v>
      </c>
    </row>
    <row r="19" spans="1:12" ht="89.1" customHeight="1">
      <c r="A19" s="59">
        <v>1</v>
      </c>
      <c r="B19" s="54"/>
      <c r="C19" s="60"/>
      <c r="D19" s="52" t="s">
        <v>452</v>
      </c>
      <c r="E19" s="61" t="s">
        <v>453</v>
      </c>
      <c r="F19" s="51"/>
      <c r="G19" s="26">
        <v>600</v>
      </c>
      <c r="H19" s="26">
        <v>100</v>
      </c>
      <c r="I19" s="26">
        <v>400</v>
      </c>
      <c r="J19" s="26">
        <v>100</v>
      </c>
      <c r="K19" s="209">
        <v>800</v>
      </c>
      <c r="L19" s="75"/>
    </row>
    <row r="20" spans="1:12" s="2" customFormat="1" ht="72" customHeight="1">
      <c r="A20" s="59">
        <v>2</v>
      </c>
      <c r="B20" s="58"/>
      <c r="C20" s="62"/>
      <c r="D20" s="52" t="s">
        <v>454</v>
      </c>
      <c r="E20" s="52" t="s">
        <v>455</v>
      </c>
      <c r="F20" s="51"/>
      <c r="G20" s="26">
        <v>200</v>
      </c>
      <c r="H20" s="26">
        <v>0</v>
      </c>
      <c r="I20" s="26">
        <v>150</v>
      </c>
      <c r="J20" s="26">
        <v>50</v>
      </c>
      <c r="K20" s="211"/>
      <c r="L20" s="58"/>
    </row>
    <row r="21" spans="1:12" ht="29.85" customHeight="1">
      <c r="A21" s="39" t="s">
        <v>149</v>
      </c>
      <c r="B21" s="40" t="s">
        <v>18</v>
      </c>
      <c r="C21" s="40" t="s">
        <v>19</v>
      </c>
      <c r="D21" s="41" t="s">
        <v>183</v>
      </c>
      <c r="E21" s="41" t="s">
        <v>184</v>
      </c>
      <c r="F21" s="41" t="s">
        <v>145</v>
      </c>
      <c r="G21" s="42">
        <f>SUM(G22:G26)</f>
        <v>800</v>
      </c>
      <c r="H21" s="42">
        <f>SUM(H22:H26)</f>
        <v>0</v>
      </c>
      <c r="I21" s="42">
        <f>SUM(I22:I26)</f>
        <v>170</v>
      </c>
      <c r="J21" s="42">
        <f>SUM(J22:J26)</f>
        <v>630</v>
      </c>
      <c r="K21" s="42">
        <f>SUM(K22:K26)</f>
        <v>800</v>
      </c>
      <c r="L21" s="74">
        <v>2016</v>
      </c>
    </row>
    <row r="22" spans="1:12" ht="42.95" customHeight="1">
      <c r="A22" s="59">
        <v>1</v>
      </c>
      <c r="B22" s="49"/>
      <c r="C22" s="50"/>
      <c r="D22" s="52" t="s">
        <v>193</v>
      </c>
      <c r="E22" s="52" t="s">
        <v>456</v>
      </c>
      <c r="F22" s="51"/>
      <c r="G22" s="56">
        <v>200</v>
      </c>
      <c r="H22" s="56">
        <v>0</v>
      </c>
      <c r="I22" s="56">
        <v>50</v>
      </c>
      <c r="J22" s="56">
        <v>150</v>
      </c>
      <c r="K22" s="209">
        <v>800</v>
      </c>
      <c r="L22" s="219"/>
    </row>
    <row r="23" spans="1:12" ht="57" customHeight="1">
      <c r="A23" s="59">
        <v>2</v>
      </c>
      <c r="B23" s="49"/>
      <c r="C23" s="50"/>
      <c r="D23" s="52" t="s">
        <v>194</v>
      </c>
      <c r="E23" s="52" t="s">
        <v>457</v>
      </c>
      <c r="F23" s="51"/>
      <c r="G23" s="56">
        <v>70</v>
      </c>
      <c r="H23" s="56">
        <v>0</v>
      </c>
      <c r="I23" s="56">
        <v>70</v>
      </c>
      <c r="J23" s="56">
        <v>0</v>
      </c>
      <c r="K23" s="210"/>
      <c r="L23" s="219"/>
    </row>
    <row r="24" spans="1:12" ht="80.099999999999994" customHeight="1">
      <c r="A24" s="59">
        <v>3</v>
      </c>
      <c r="B24" s="49"/>
      <c r="C24" s="50"/>
      <c r="D24" s="52" t="s">
        <v>195</v>
      </c>
      <c r="E24" s="52" t="s">
        <v>458</v>
      </c>
      <c r="F24" s="51"/>
      <c r="G24" s="56">
        <v>380</v>
      </c>
      <c r="H24" s="56">
        <v>0</v>
      </c>
      <c r="I24" s="56">
        <v>0</v>
      </c>
      <c r="J24" s="56">
        <v>380</v>
      </c>
      <c r="K24" s="210"/>
      <c r="L24" s="219"/>
    </row>
    <row r="25" spans="1:12" ht="41.1" customHeight="1">
      <c r="A25" s="59">
        <v>4</v>
      </c>
      <c r="B25" s="49"/>
      <c r="C25" s="50"/>
      <c r="D25" s="52" t="s">
        <v>196</v>
      </c>
      <c r="E25" s="52" t="s">
        <v>197</v>
      </c>
      <c r="F25" s="51"/>
      <c r="G25" s="56">
        <v>100</v>
      </c>
      <c r="H25" s="56">
        <v>0</v>
      </c>
      <c r="I25" s="56">
        <v>50</v>
      </c>
      <c r="J25" s="56">
        <v>50</v>
      </c>
      <c r="K25" s="210"/>
      <c r="L25" s="219"/>
    </row>
    <row r="26" spans="1:12" s="3" customFormat="1" ht="54.95" customHeight="1">
      <c r="A26" s="59">
        <v>5</v>
      </c>
      <c r="B26" s="49"/>
      <c r="C26" s="50"/>
      <c r="D26" s="52" t="s">
        <v>198</v>
      </c>
      <c r="E26" s="52" t="s">
        <v>459</v>
      </c>
      <c r="F26" s="51"/>
      <c r="G26" s="56">
        <v>50</v>
      </c>
      <c r="H26" s="56">
        <v>0</v>
      </c>
      <c r="I26" s="56">
        <v>0</v>
      </c>
      <c r="J26" s="56">
        <v>50</v>
      </c>
      <c r="K26" s="211"/>
      <c r="L26" s="219"/>
    </row>
    <row r="27" spans="1:12" ht="29.85" customHeight="1">
      <c r="A27" s="39" t="s">
        <v>150</v>
      </c>
      <c r="B27" s="39" t="s">
        <v>638</v>
      </c>
      <c r="C27" s="40" t="s">
        <v>16</v>
      </c>
      <c r="D27" s="41" t="s">
        <v>183</v>
      </c>
      <c r="E27" s="41" t="s">
        <v>184</v>
      </c>
      <c r="F27" s="41" t="s">
        <v>145</v>
      </c>
      <c r="G27" s="42">
        <f>SUM(G28:G32)</f>
        <v>800</v>
      </c>
      <c r="H27" s="42">
        <f>SUM(H28:H32)</f>
        <v>450</v>
      </c>
      <c r="I27" s="42">
        <f>SUM(I28:I32)</f>
        <v>250</v>
      </c>
      <c r="J27" s="42">
        <f>SUM(J28:J32)</f>
        <v>100</v>
      </c>
      <c r="K27" s="42">
        <f>SUM(K28:K32)</f>
        <v>800</v>
      </c>
      <c r="L27" s="74">
        <v>2016</v>
      </c>
    </row>
    <row r="28" spans="1:12" ht="42.95" customHeight="1">
      <c r="A28" s="59">
        <v>1</v>
      </c>
      <c r="B28" s="63"/>
      <c r="C28" s="64"/>
      <c r="D28" s="52" t="s">
        <v>199</v>
      </c>
      <c r="E28" s="52" t="s">
        <v>460</v>
      </c>
      <c r="F28" s="51"/>
      <c r="G28" s="65">
        <v>90</v>
      </c>
      <c r="H28" s="65">
        <v>90</v>
      </c>
      <c r="I28" s="65">
        <v>0</v>
      </c>
      <c r="J28" s="65">
        <v>0</v>
      </c>
      <c r="K28" s="252">
        <v>800</v>
      </c>
      <c r="L28" s="220"/>
    </row>
    <row r="29" spans="1:12" ht="26.1" customHeight="1">
      <c r="A29" s="59">
        <v>2</v>
      </c>
      <c r="B29" s="63"/>
      <c r="C29" s="64"/>
      <c r="D29" s="52" t="s">
        <v>200</v>
      </c>
      <c r="E29" s="52" t="s">
        <v>461</v>
      </c>
      <c r="F29" s="51"/>
      <c r="G29" s="65">
        <v>150</v>
      </c>
      <c r="H29" s="65">
        <v>30</v>
      </c>
      <c r="I29" s="65">
        <v>120</v>
      </c>
      <c r="J29" s="65">
        <v>0</v>
      </c>
      <c r="K29" s="253"/>
      <c r="L29" s="221"/>
    </row>
    <row r="30" spans="1:12" s="3" customFormat="1" ht="60">
      <c r="A30" s="59">
        <v>3</v>
      </c>
      <c r="B30" s="49"/>
      <c r="C30" s="50"/>
      <c r="D30" s="52" t="s">
        <v>201</v>
      </c>
      <c r="E30" s="52" t="s">
        <v>462</v>
      </c>
      <c r="F30" s="51"/>
      <c r="G30" s="59">
        <v>70</v>
      </c>
      <c r="H30" s="59">
        <v>40</v>
      </c>
      <c r="I30" s="59">
        <v>30</v>
      </c>
      <c r="J30" s="59">
        <v>0</v>
      </c>
      <c r="K30" s="210"/>
      <c r="L30" s="222"/>
    </row>
    <row r="31" spans="1:12" ht="30" customHeight="1">
      <c r="A31" s="59">
        <v>4</v>
      </c>
      <c r="B31" s="63"/>
      <c r="C31" s="64"/>
      <c r="D31" s="52" t="s">
        <v>202</v>
      </c>
      <c r="E31" s="52" t="s">
        <v>463</v>
      </c>
      <c r="F31" s="51"/>
      <c r="G31" s="65">
        <v>40</v>
      </c>
      <c r="H31" s="65">
        <v>40</v>
      </c>
      <c r="I31" s="65">
        <v>0</v>
      </c>
      <c r="J31" s="65">
        <v>0</v>
      </c>
      <c r="K31" s="253"/>
      <c r="L31" s="221"/>
    </row>
    <row r="32" spans="1:12" ht="77.099999999999994" customHeight="1">
      <c r="A32" s="59">
        <v>5</v>
      </c>
      <c r="B32" s="63"/>
      <c r="C32" s="64"/>
      <c r="D32" s="52" t="s">
        <v>203</v>
      </c>
      <c r="E32" s="52" t="s">
        <v>464</v>
      </c>
      <c r="F32" s="51"/>
      <c r="G32" s="65">
        <v>450</v>
      </c>
      <c r="H32" s="65">
        <v>250</v>
      </c>
      <c r="I32" s="65">
        <v>100</v>
      </c>
      <c r="J32" s="65">
        <v>100</v>
      </c>
      <c r="K32" s="254"/>
      <c r="L32" s="223"/>
    </row>
    <row r="33" spans="1:12" ht="29.85" customHeight="1">
      <c r="A33" s="39" t="s">
        <v>151</v>
      </c>
      <c r="B33" s="39" t="s">
        <v>638</v>
      </c>
      <c r="C33" s="40" t="s">
        <v>17</v>
      </c>
      <c r="D33" s="41" t="s">
        <v>183</v>
      </c>
      <c r="E33" s="41" t="s">
        <v>184</v>
      </c>
      <c r="F33" s="41" t="s">
        <v>145</v>
      </c>
      <c r="G33" s="42">
        <f>SUM(G34:G37)</f>
        <v>800</v>
      </c>
      <c r="H33" s="42">
        <f>SUM(H34:H37)</f>
        <v>310</v>
      </c>
      <c r="I33" s="42">
        <f>SUM(I34:I37)</f>
        <v>270</v>
      </c>
      <c r="J33" s="42">
        <f>SUM(J34:J37)</f>
        <v>220</v>
      </c>
      <c r="K33" s="42">
        <f>SUM(K34:K37)</f>
        <v>800</v>
      </c>
      <c r="L33" s="74">
        <v>2016</v>
      </c>
    </row>
    <row r="34" spans="1:12" ht="32.1" customHeight="1">
      <c r="A34" s="59">
        <v>1</v>
      </c>
      <c r="B34" s="63"/>
      <c r="C34" s="64"/>
      <c r="D34" s="52" t="s">
        <v>199</v>
      </c>
      <c r="E34" s="52" t="s">
        <v>465</v>
      </c>
      <c r="F34" s="51"/>
      <c r="G34" s="66">
        <v>150</v>
      </c>
      <c r="H34" s="66">
        <v>150</v>
      </c>
      <c r="I34" s="66">
        <v>0</v>
      </c>
      <c r="J34" s="66">
        <v>0</v>
      </c>
      <c r="K34" s="255">
        <v>800</v>
      </c>
      <c r="L34" s="220"/>
    </row>
    <row r="35" spans="1:12" ht="60">
      <c r="A35" s="59">
        <v>2</v>
      </c>
      <c r="B35" s="63"/>
      <c r="C35" s="64"/>
      <c r="D35" s="52" t="s">
        <v>203</v>
      </c>
      <c r="E35" s="52" t="s">
        <v>466</v>
      </c>
      <c r="F35" s="51"/>
      <c r="G35" s="66">
        <v>470</v>
      </c>
      <c r="H35" s="66">
        <v>150</v>
      </c>
      <c r="I35" s="66">
        <v>150</v>
      </c>
      <c r="J35" s="66">
        <v>170</v>
      </c>
      <c r="K35" s="255"/>
      <c r="L35" s="221"/>
    </row>
    <row r="36" spans="1:12" ht="24.95" customHeight="1">
      <c r="A36" s="59">
        <v>3</v>
      </c>
      <c r="B36" s="63"/>
      <c r="C36" s="64"/>
      <c r="D36" s="52" t="s">
        <v>200</v>
      </c>
      <c r="E36" s="52" t="s">
        <v>467</v>
      </c>
      <c r="F36" s="51"/>
      <c r="G36" s="66">
        <v>70</v>
      </c>
      <c r="H36" s="66">
        <v>0</v>
      </c>
      <c r="I36" s="66">
        <v>70</v>
      </c>
      <c r="J36" s="66">
        <v>0</v>
      </c>
      <c r="K36" s="255"/>
      <c r="L36" s="221"/>
    </row>
    <row r="37" spans="1:12" ht="48.95" customHeight="1">
      <c r="A37" s="59">
        <v>4</v>
      </c>
      <c r="B37" s="63"/>
      <c r="C37" s="64"/>
      <c r="D37" s="52" t="s">
        <v>201</v>
      </c>
      <c r="E37" s="52" t="s">
        <v>468</v>
      </c>
      <c r="F37" s="51"/>
      <c r="G37" s="66">
        <v>110</v>
      </c>
      <c r="H37" s="66">
        <v>10</v>
      </c>
      <c r="I37" s="66">
        <v>50</v>
      </c>
      <c r="J37" s="66">
        <v>50</v>
      </c>
      <c r="K37" s="255"/>
      <c r="L37" s="223"/>
    </row>
    <row r="38" spans="1:12" s="1" customFormat="1" ht="33" customHeight="1">
      <c r="A38" s="35" t="s">
        <v>23</v>
      </c>
      <c r="B38" s="37" t="s">
        <v>24</v>
      </c>
      <c r="C38" s="36">
        <v>16</v>
      </c>
      <c r="D38" s="165"/>
      <c r="E38" s="166"/>
      <c r="F38" s="37" t="s">
        <v>143</v>
      </c>
      <c r="G38" s="38">
        <f t="shared" ref="G38:K38" si="0">G39+G43+G47+G50+G55+G59+G63+G69+G77+G84+G90+G98+G102+G107+G110+G117</f>
        <v>13144.831614000001</v>
      </c>
      <c r="H38" s="38">
        <f t="shared" si="0"/>
        <v>4816.07</v>
      </c>
      <c r="I38" s="38">
        <f t="shared" si="0"/>
        <v>7708.7617740000005</v>
      </c>
      <c r="J38" s="38">
        <f t="shared" si="0"/>
        <v>620</v>
      </c>
      <c r="K38" s="38">
        <f t="shared" si="0"/>
        <v>12800</v>
      </c>
      <c r="L38" s="36"/>
    </row>
    <row r="39" spans="1:12" s="1" customFormat="1" ht="29.85" customHeight="1">
      <c r="A39" s="39" t="s">
        <v>144</v>
      </c>
      <c r="B39" s="40" t="s">
        <v>30</v>
      </c>
      <c r="C39" s="40" t="s">
        <v>31</v>
      </c>
      <c r="D39" s="41" t="s">
        <v>183</v>
      </c>
      <c r="E39" s="41" t="s">
        <v>184</v>
      </c>
      <c r="F39" s="41" t="s">
        <v>145</v>
      </c>
      <c r="G39" s="42">
        <f>SUM(G40:G42)</f>
        <v>800</v>
      </c>
      <c r="H39" s="42">
        <f>SUM(H40:H42)</f>
        <v>0</v>
      </c>
      <c r="I39" s="42">
        <f>SUM(I40:I42)</f>
        <v>800</v>
      </c>
      <c r="J39" s="42">
        <f>SUM(J40:J42)</f>
        <v>0</v>
      </c>
      <c r="K39" s="42">
        <f>SUM(K40:K42)</f>
        <v>800</v>
      </c>
      <c r="L39" s="74">
        <v>2016</v>
      </c>
    </row>
    <row r="40" spans="1:12" s="1" customFormat="1" ht="120">
      <c r="A40" s="59">
        <v>1</v>
      </c>
      <c r="B40" s="58"/>
      <c r="C40" s="59"/>
      <c r="D40" s="52" t="s">
        <v>204</v>
      </c>
      <c r="E40" s="52" t="s">
        <v>469</v>
      </c>
      <c r="F40" s="51"/>
      <c r="G40" s="57">
        <v>180</v>
      </c>
      <c r="H40" s="48">
        <v>0</v>
      </c>
      <c r="I40" s="48">
        <v>180</v>
      </c>
      <c r="J40" s="48">
        <v>0</v>
      </c>
      <c r="K40" s="208">
        <v>800</v>
      </c>
      <c r="L40" s="224"/>
    </row>
    <row r="41" spans="1:12" s="1" customFormat="1" ht="51.95" customHeight="1">
      <c r="A41" s="59">
        <v>2</v>
      </c>
      <c r="B41" s="58"/>
      <c r="C41" s="59"/>
      <c r="D41" s="52" t="s">
        <v>205</v>
      </c>
      <c r="E41" s="52" t="s">
        <v>470</v>
      </c>
      <c r="F41" s="51"/>
      <c r="G41" s="57">
        <v>430</v>
      </c>
      <c r="H41" s="48">
        <v>0</v>
      </c>
      <c r="I41" s="48">
        <v>430</v>
      </c>
      <c r="J41" s="48">
        <v>0</v>
      </c>
      <c r="K41" s="208"/>
      <c r="L41" s="225"/>
    </row>
    <row r="42" spans="1:12" s="1" customFormat="1" ht="50.1" customHeight="1">
      <c r="A42" s="59">
        <v>3</v>
      </c>
      <c r="B42" s="58"/>
      <c r="C42" s="59"/>
      <c r="D42" s="52" t="s">
        <v>206</v>
      </c>
      <c r="E42" s="52" t="s">
        <v>471</v>
      </c>
      <c r="F42" s="51"/>
      <c r="G42" s="57">
        <v>190</v>
      </c>
      <c r="H42" s="48">
        <v>0</v>
      </c>
      <c r="I42" s="48">
        <v>190</v>
      </c>
      <c r="J42" s="48">
        <v>0</v>
      </c>
      <c r="K42" s="208"/>
      <c r="L42" s="226"/>
    </row>
    <row r="43" spans="1:12" s="1" customFormat="1" ht="29.85" customHeight="1">
      <c r="A43" s="39" t="s">
        <v>146</v>
      </c>
      <c r="B43" s="40" t="s">
        <v>30</v>
      </c>
      <c r="C43" s="40" t="s">
        <v>152</v>
      </c>
      <c r="D43" s="41" t="s">
        <v>183</v>
      </c>
      <c r="E43" s="41" t="s">
        <v>184</v>
      </c>
      <c r="F43" s="41" t="s">
        <v>145</v>
      </c>
      <c r="G43" s="42">
        <f>SUM(G44:G46)</f>
        <v>850</v>
      </c>
      <c r="H43" s="42">
        <f>SUM(H44:H46)</f>
        <v>500</v>
      </c>
      <c r="I43" s="42">
        <f>SUM(I44:I46)</f>
        <v>350</v>
      </c>
      <c r="J43" s="42">
        <f>SUM(J44:J46)</f>
        <v>0</v>
      </c>
      <c r="K43" s="42">
        <f>SUM(K44:K46)</f>
        <v>800</v>
      </c>
      <c r="L43" s="74">
        <v>2016</v>
      </c>
    </row>
    <row r="44" spans="1:12" s="1" customFormat="1" ht="84.95" customHeight="1">
      <c r="A44" s="67">
        <v>1</v>
      </c>
      <c r="B44" s="68"/>
      <c r="C44" s="67"/>
      <c r="D44" s="52" t="s">
        <v>207</v>
      </c>
      <c r="E44" s="52" t="s">
        <v>472</v>
      </c>
      <c r="F44" s="51"/>
      <c r="G44" s="69">
        <v>450</v>
      </c>
      <c r="H44" s="69">
        <v>350</v>
      </c>
      <c r="I44" s="69">
        <v>100</v>
      </c>
      <c r="J44" s="69">
        <v>0</v>
      </c>
      <c r="K44" s="209">
        <v>800</v>
      </c>
      <c r="L44" s="227"/>
    </row>
    <row r="45" spans="1:12" s="1" customFormat="1" ht="90.95" customHeight="1">
      <c r="A45" s="67">
        <v>2</v>
      </c>
      <c r="B45" s="58"/>
      <c r="C45" s="59"/>
      <c r="D45" s="52" t="s">
        <v>208</v>
      </c>
      <c r="E45" s="52" t="s">
        <v>473</v>
      </c>
      <c r="F45" s="51"/>
      <c r="G45" s="69">
        <v>200</v>
      </c>
      <c r="H45" s="69">
        <v>50</v>
      </c>
      <c r="I45" s="69">
        <v>150</v>
      </c>
      <c r="J45" s="69">
        <v>0</v>
      </c>
      <c r="K45" s="210"/>
      <c r="L45" s="228"/>
    </row>
    <row r="46" spans="1:12" s="1" customFormat="1" ht="95.1" customHeight="1">
      <c r="A46" s="67">
        <v>3</v>
      </c>
      <c r="B46" s="58"/>
      <c r="C46" s="59"/>
      <c r="D46" s="52" t="s">
        <v>209</v>
      </c>
      <c r="E46" s="52" t="s">
        <v>474</v>
      </c>
      <c r="F46" s="51"/>
      <c r="G46" s="69">
        <v>200</v>
      </c>
      <c r="H46" s="69">
        <v>100</v>
      </c>
      <c r="I46" s="69">
        <v>100</v>
      </c>
      <c r="J46" s="69">
        <v>0</v>
      </c>
      <c r="K46" s="211"/>
      <c r="L46" s="229"/>
    </row>
    <row r="47" spans="1:12" ht="29.85" customHeight="1">
      <c r="A47" s="39" t="s">
        <v>147</v>
      </c>
      <c r="B47" s="40" t="s">
        <v>30</v>
      </c>
      <c r="C47" s="39" t="s">
        <v>34</v>
      </c>
      <c r="D47" s="41" t="s">
        <v>183</v>
      </c>
      <c r="E47" s="41" t="s">
        <v>184</v>
      </c>
      <c r="F47" s="41" t="s">
        <v>145</v>
      </c>
      <c r="G47" s="42">
        <f>SUM(G48:G49)</f>
        <v>800</v>
      </c>
      <c r="H47" s="42">
        <f>SUM(H48:H49)</f>
        <v>0</v>
      </c>
      <c r="I47" s="42">
        <f>SUM(I48:I49)</f>
        <v>800</v>
      </c>
      <c r="J47" s="42">
        <f>SUM(J48:J49)</f>
        <v>0</v>
      </c>
      <c r="K47" s="42">
        <f>SUM(K48:K49)</f>
        <v>800</v>
      </c>
      <c r="L47" s="74">
        <v>2016</v>
      </c>
    </row>
    <row r="48" spans="1:12" ht="48.95" customHeight="1">
      <c r="A48" s="59">
        <v>1</v>
      </c>
      <c r="B48" s="58"/>
      <c r="C48" s="59"/>
      <c r="D48" s="52" t="s">
        <v>210</v>
      </c>
      <c r="E48" s="52" t="s">
        <v>475</v>
      </c>
      <c r="F48" s="51"/>
      <c r="G48" s="57">
        <v>400</v>
      </c>
      <c r="H48" s="57">
        <v>0</v>
      </c>
      <c r="I48" s="57">
        <v>400</v>
      </c>
      <c r="J48" s="48">
        <v>0</v>
      </c>
      <c r="K48" s="208">
        <v>800</v>
      </c>
      <c r="L48" s="230"/>
    </row>
    <row r="49" spans="1:12" ht="90.95" customHeight="1">
      <c r="A49" s="59">
        <v>2</v>
      </c>
      <c r="B49" s="58"/>
      <c r="C49" s="59"/>
      <c r="D49" s="52" t="s">
        <v>211</v>
      </c>
      <c r="E49" s="52" t="s">
        <v>476</v>
      </c>
      <c r="F49" s="51"/>
      <c r="G49" s="57">
        <v>400</v>
      </c>
      <c r="H49" s="57">
        <v>0</v>
      </c>
      <c r="I49" s="57">
        <v>400</v>
      </c>
      <c r="J49" s="48">
        <v>0</v>
      </c>
      <c r="K49" s="208"/>
      <c r="L49" s="231"/>
    </row>
    <row r="50" spans="1:12" ht="29.85" customHeight="1">
      <c r="A50" s="39" t="s">
        <v>148</v>
      </c>
      <c r="B50" s="40" t="s">
        <v>30</v>
      </c>
      <c r="C50" s="40" t="s">
        <v>33</v>
      </c>
      <c r="D50" s="41" t="s">
        <v>183</v>
      </c>
      <c r="E50" s="41" t="s">
        <v>184</v>
      </c>
      <c r="F50" s="41" t="s">
        <v>145</v>
      </c>
      <c r="G50" s="42">
        <f>SUM(G51:G54)</f>
        <v>800</v>
      </c>
      <c r="H50" s="42">
        <f>SUM(H51:H54)</f>
        <v>50</v>
      </c>
      <c r="I50" s="42">
        <f>SUM(I51:I54)</f>
        <v>750</v>
      </c>
      <c r="J50" s="42">
        <f>SUM(J51:J54)</f>
        <v>0</v>
      </c>
      <c r="K50" s="42">
        <f>SUM(K51:K54)</f>
        <v>800</v>
      </c>
      <c r="L50" s="74">
        <v>2016</v>
      </c>
    </row>
    <row r="51" spans="1:12" ht="57" customHeight="1">
      <c r="A51" s="59">
        <v>1</v>
      </c>
      <c r="B51" s="58"/>
      <c r="C51" s="59"/>
      <c r="D51" s="52" t="s">
        <v>212</v>
      </c>
      <c r="E51" s="52" t="s">
        <v>477</v>
      </c>
      <c r="F51" s="51"/>
      <c r="G51" s="57">
        <v>340</v>
      </c>
      <c r="H51" s="57">
        <v>20</v>
      </c>
      <c r="I51" s="57">
        <v>320</v>
      </c>
      <c r="J51" s="48">
        <v>0</v>
      </c>
      <c r="K51" s="209">
        <v>800</v>
      </c>
      <c r="L51" s="224"/>
    </row>
    <row r="52" spans="1:12" ht="48" customHeight="1">
      <c r="A52" s="59">
        <v>2</v>
      </c>
      <c r="B52" s="58"/>
      <c r="C52" s="59"/>
      <c r="D52" s="52" t="s">
        <v>213</v>
      </c>
      <c r="E52" s="52" t="s">
        <v>478</v>
      </c>
      <c r="F52" s="51"/>
      <c r="G52" s="57">
        <v>110</v>
      </c>
      <c r="H52" s="57">
        <v>10</v>
      </c>
      <c r="I52" s="57">
        <v>100</v>
      </c>
      <c r="J52" s="48">
        <v>0</v>
      </c>
      <c r="K52" s="210"/>
      <c r="L52" s="225"/>
    </row>
    <row r="53" spans="1:12" ht="32.1" customHeight="1">
      <c r="A53" s="59">
        <v>3</v>
      </c>
      <c r="B53" s="58"/>
      <c r="C53" s="59"/>
      <c r="D53" s="52" t="s">
        <v>214</v>
      </c>
      <c r="E53" s="52" t="s">
        <v>479</v>
      </c>
      <c r="F53" s="51"/>
      <c r="G53" s="57">
        <v>170</v>
      </c>
      <c r="H53" s="57">
        <v>10</v>
      </c>
      <c r="I53" s="57">
        <v>160</v>
      </c>
      <c r="J53" s="48">
        <v>0</v>
      </c>
      <c r="K53" s="210"/>
      <c r="L53" s="225"/>
    </row>
    <row r="54" spans="1:12" ht="48.95" customHeight="1">
      <c r="A54" s="59">
        <v>4</v>
      </c>
      <c r="B54" s="58"/>
      <c r="C54" s="59"/>
      <c r="D54" s="52" t="s">
        <v>215</v>
      </c>
      <c r="E54" s="52" t="s">
        <v>480</v>
      </c>
      <c r="F54" s="51"/>
      <c r="G54" s="57">
        <v>180</v>
      </c>
      <c r="H54" s="57">
        <v>10</v>
      </c>
      <c r="I54" s="57">
        <v>170</v>
      </c>
      <c r="J54" s="48">
        <v>0</v>
      </c>
      <c r="K54" s="211"/>
      <c r="L54" s="226"/>
    </row>
    <row r="55" spans="1:12" ht="29.85" customHeight="1">
      <c r="A55" s="39" t="s">
        <v>149</v>
      </c>
      <c r="B55" s="40" t="s">
        <v>30</v>
      </c>
      <c r="C55" s="40" t="s">
        <v>32</v>
      </c>
      <c r="D55" s="41" t="s">
        <v>183</v>
      </c>
      <c r="E55" s="41" t="s">
        <v>184</v>
      </c>
      <c r="F55" s="41" t="s">
        <v>145</v>
      </c>
      <c r="G55" s="42">
        <f>SUM(G56:G58)</f>
        <v>900</v>
      </c>
      <c r="H55" s="42">
        <f>SUM(H56:H58)</f>
        <v>480</v>
      </c>
      <c r="I55" s="42">
        <f>SUM(I56:I58)</f>
        <v>420</v>
      </c>
      <c r="J55" s="42">
        <f>SUM(J56:J58)</f>
        <v>0</v>
      </c>
      <c r="K55" s="42">
        <f>SUM(K56:K58)</f>
        <v>800</v>
      </c>
      <c r="L55" s="74">
        <v>2016</v>
      </c>
    </row>
    <row r="56" spans="1:12" ht="66" customHeight="1">
      <c r="A56" s="59">
        <v>1</v>
      </c>
      <c r="B56" s="58"/>
      <c r="C56" s="59"/>
      <c r="D56" s="52" t="s">
        <v>216</v>
      </c>
      <c r="E56" s="70" t="s">
        <v>481</v>
      </c>
      <c r="F56" s="51"/>
      <c r="G56" s="48">
        <v>400</v>
      </c>
      <c r="H56" s="48">
        <v>400</v>
      </c>
      <c r="I56" s="48">
        <v>0</v>
      </c>
      <c r="J56" s="48">
        <v>0</v>
      </c>
      <c r="K56" s="208">
        <v>800</v>
      </c>
      <c r="L56" s="79"/>
    </row>
    <row r="57" spans="1:12" ht="65.099999999999994" customHeight="1">
      <c r="A57" s="59">
        <v>2</v>
      </c>
      <c r="B57" s="58"/>
      <c r="C57" s="59"/>
      <c r="D57" s="52" t="s">
        <v>217</v>
      </c>
      <c r="E57" s="70" t="s">
        <v>482</v>
      </c>
      <c r="F57" s="51"/>
      <c r="G57" s="48">
        <v>100</v>
      </c>
      <c r="H57" s="48">
        <v>20</v>
      </c>
      <c r="I57" s="48">
        <v>80</v>
      </c>
      <c r="J57" s="48">
        <v>0</v>
      </c>
      <c r="K57" s="208"/>
      <c r="L57" s="79"/>
    </row>
    <row r="58" spans="1:12" ht="129" customHeight="1">
      <c r="A58" s="59">
        <v>3</v>
      </c>
      <c r="B58" s="58"/>
      <c r="C58" s="59"/>
      <c r="D58" s="52" t="s">
        <v>218</v>
      </c>
      <c r="E58" s="70" t="s">
        <v>483</v>
      </c>
      <c r="F58" s="51"/>
      <c r="G58" s="48">
        <v>400</v>
      </c>
      <c r="H58" s="48">
        <v>60</v>
      </c>
      <c r="I58" s="48">
        <v>340</v>
      </c>
      <c r="J58" s="48">
        <v>0</v>
      </c>
      <c r="K58" s="208"/>
      <c r="L58" s="79"/>
    </row>
    <row r="59" spans="1:12" ht="29.85" customHeight="1">
      <c r="A59" s="39" t="s">
        <v>150</v>
      </c>
      <c r="B59" s="40" t="s">
        <v>30</v>
      </c>
      <c r="C59" s="40" t="s">
        <v>153</v>
      </c>
      <c r="D59" s="41" t="s">
        <v>183</v>
      </c>
      <c r="E59" s="41" t="s">
        <v>184</v>
      </c>
      <c r="F59" s="41" t="s">
        <v>145</v>
      </c>
      <c r="G59" s="42">
        <f>SUM(G60:G62)</f>
        <v>800</v>
      </c>
      <c r="H59" s="42">
        <f>SUM(H60:H62)</f>
        <v>100</v>
      </c>
      <c r="I59" s="42">
        <f>SUM(I60:I62)</f>
        <v>340</v>
      </c>
      <c r="J59" s="42">
        <f>SUM(J60:J62)</f>
        <v>360</v>
      </c>
      <c r="K59" s="42">
        <f>SUM(K60:K62)</f>
        <v>800</v>
      </c>
      <c r="L59" s="74">
        <v>2017</v>
      </c>
    </row>
    <row r="60" spans="1:12" ht="48" customHeight="1">
      <c r="A60" s="59">
        <v>1</v>
      </c>
      <c r="B60" s="58"/>
      <c r="C60" s="59"/>
      <c r="D60" s="52" t="s">
        <v>219</v>
      </c>
      <c r="E60" s="70" t="s">
        <v>484</v>
      </c>
      <c r="F60" s="51"/>
      <c r="G60" s="57">
        <v>400</v>
      </c>
      <c r="H60" s="48">
        <v>100</v>
      </c>
      <c r="I60" s="48">
        <v>200</v>
      </c>
      <c r="J60" s="48">
        <v>100</v>
      </c>
      <c r="K60" s="208">
        <v>800</v>
      </c>
      <c r="L60" s="79"/>
    </row>
    <row r="61" spans="1:12" ht="53.1" customHeight="1">
      <c r="A61" s="59">
        <v>2</v>
      </c>
      <c r="B61" s="58"/>
      <c r="C61" s="59"/>
      <c r="D61" s="52" t="s">
        <v>220</v>
      </c>
      <c r="E61" s="70" t="s">
        <v>485</v>
      </c>
      <c r="F61" s="51"/>
      <c r="G61" s="57">
        <v>120</v>
      </c>
      <c r="H61" s="48">
        <v>0</v>
      </c>
      <c r="I61" s="48">
        <v>40</v>
      </c>
      <c r="J61" s="48">
        <v>80</v>
      </c>
      <c r="K61" s="208"/>
      <c r="L61" s="79"/>
    </row>
    <row r="62" spans="1:12" ht="99" customHeight="1">
      <c r="A62" s="59">
        <v>3</v>
      </c>
      <c r="B62" s="58"/>
      <c r="C62" s="59"/>
      <c r="D62" s="52" t="s">
        <v>211</v>
      </c>
      <c r="E62" s="70" t="s">
        <v>486</v>
      </c>
      <c r="F62" s="51"/>
      <c r="G62" s="57">
        <v>280</v>
      </c>
      <c r="H62" s="48">
        <v>0</v>
      </c>
      <c r="I62" s="48">
        <v>100</v>
      </c>
      <c r="J62" s="48">
        <v>180</v>
      </c>
      <c r="K62" s="208"/>
      <c r="L62" s="79"/>
    </row>
    <row r="63" spans="1:12" s="4" customFormat="1" ht="29.85" customHeight="1">
      <c r="A63" s="39" t="s">
        <v>151</v>
      </c>
      <c r="B63" s="40" t="s">
        <v>43</v>
      </c>
      <c r="C63" s="40" t="s">
        <v>154</v>
      </c>
      <c r="D63" s="41" t="s">
        <v>183</v>
      </c>
      <c r="E63" s="41" t="s">
        <v>184</v>
      </c>
      <c r="F63" s="41" t="s">
        <v>145</v>
      </c>
      <c r="G63" s="42">
        <f>SUM(G64:G68)</f>
        <v>800</v>
      </c>
      <c r="H63" s="42">
        <f>SUM(H64:H68)</f>
        <v>0</v>
      </c>
      <c r="I63" s="42">
        <f>SUM(I64:I68)</f>
        <v>800</v>
      </c>
      <c r="J63" s="42">
        <f>SUM(J64:J68)</f>
        <v>0</v>
      </c>
      <c r="K63" s="42">
        <f>SUM(K64:K68)</f>
        <v>800</v>
      </c>
      <c r="L63" s="74">
        <v>2016</v>
      </c>
    </row>
    <row r="64" spans="1:12" s="5" customFormat="1" ht="56.1" customHeight="1">
      <c r="A64" s="65">
        <v>1</v>
      </c>
      <c r="B64" s="65"/>
      <c r="C64" s="65"/>
      <c r="D64" s="167" t="s">
        <v>221</v>
      </c>
      <c r="E64" s="71" t="s">
        <v>487</v>
      </c>
      <c r="F64" s="51"/>
      <c r="G64" s="57">
        <v>150</v>
      </c>
      <c r="H64" s="57">
        <v>0</v>
      </c>
      <c r="I64" s="57">
        <v>150</v>
      </c>
      <c r="J64" s="57">
        <v>0</v>
      </c>
      <c r="K64" s="248">
        <v>800</v>
      </c>
      <c r="L64" s="232"/>
    </row>
    <row r="65" spans="1:12" s="5" customFormat="1" ht="66.95" customHeight="1">
      <c r="A65" s="65">
        <v>2</v>
      </c>
      <c r="B65" s="65"/>
      <c r="C65" s="65"/>
      <c r="D65" s="167" t="s">
        <v>222</v>
      </c>
      <c r="E65" s="71" t="s">
        <v>488</v>
      </c>
      <c r="F65" s="51"/>
      <c r="G65" s="57">
        <v>260</v>
      </c>
      <c r="H65" s="57">
        <v>0</v>
      </c>
      <c r="I65" s="57">
        <v>260</v>
      </c>
      <c r="J65" s="57">
        <v>0</v>
      </c>
      <c r="K65" s="248"/>
      <c r="L65" s="233"/>
    </row>
    <row r="66" spans="1:12" s="5" customFormat="1" ht="45" customHeight="1">
      <c r="A66" s="65">
        <v>3</v>
      </c>
      <c r="B66" s="65"/>
      <c r="C66" s="65"/>
      <c r="D66" s="167" t="s">
        <v>223</v>
      </c>
      <c r="E66" s="71" t="s">
        <v>489</v>
      </c>
      <c r="F66" s="51"/>
      <c r="G66" s="57">
        <v>80</v>
      </c>
      <c r="H66" s="57">
        <v>0</v>
      </c>
      <c r="I66" s="57">
        <v>80</v>
      </c>
      <c r="J66" s="57">
        <v>0</v>
      </c>
      <c r="K66" s="248"/>
      <c r="L66" s="233"/>
    </row>
    <row r="67" spans="1:12" s="5" customFormat="1" ht="51.95" customHeight="1">
      <c r="A67" s="65">
        <v>4</v>
      </c>
      <c r="B67" s="65"/>
      <c r="C67" s="65"/>
      <c r="D67" s="167" t="s">
        <v>224</v>
      </c>
      <c r="E67" s="71" t="s">
        <v>490</v>
      </c>
      <c r="F67" s="51"/>
      <c r="G67" s="57">
        <v>120</v>
      </c>
      <c r="H67" s="57">
        <v>0</v>
      </c>
      <c r="I67" s="57">
        <v>120</v>
      </c>
      <c r="J67" s="57">
        <v>0</v>
      </c>
      <c r="K67" s="248"/>
      <c r="L67" s="233"/>
    </row>
    <row r="68" spans="1:12" s="5" customFormat="1" ht="45.95" customHeight="1">
      <c r="A68" s="65">
        <v>5</v>
      </c>
      <c r="B68" s="65"/>
      <c r="C68" s="65"/>
      <c r="D68" s="167" t="s">
        <v>209</v>
      </c>
      <c r="E68" s="71" t="s">
        <v>491</v>
      </c>
      <c r="F68" s="51"/>
      <c r="G68" s="57">
        <v>190</v>
      </c>
      <c r="H68" s="57">
        <v>0</v>
      </c>
      <c r="I68" s="57">
        <v>190</v>
      </c>
      <c r="J68" s="57">
        <v>0</v>
      </c>
      <c r="K68" s="248"/>
      <c r="L68" s="234"/>
    </row>
    <row r="69" spans="1:12" s="5" customFormat="1" ht="29.85" customHeight="1">
      <c r="A69" s="39" t="s">
        <v>155</v>
      </c>
      <c r="B69" s="40" t="s">
        <v>43</v>
      </c>
      <c r="C69" s="40" t="s">
        <v>28</v>
      </c>
      <c r="D69" s="41" t="s">
        <v>183</v>
      </c>
      <c r="E69" s="41" t="s">
        <v>184</v>
      </c>
      <c r="F69" s="41" t="s">
        <v>145</v>
      </c>
      <c r="G69" s="42">
        <f>SUM(G70:G76)</f>
        <v>800</v>
      </c>
      <c r="H69" s="42">
        <f>SUM(H70:H76)</f>
        <v>0</v>
      </c>
      <c r="I69" s="42">
        <f>SUM(I70:I76)</f>
        <v>800</v>
      </c>
      <c r="J69" s="42">
        <f>SUM(J70:J76)</f>
        <v>0</v>
      </c>
      <c r="K69" s="42">
        <f>SUM(K70:K76)</f>
        <v>800</v>
      </c>
      <c r="L69" s="74">
        <v>2017</v>
      </c>
    </row>
    <row r="70" spans="1:12" s="5" customFormat="1" ht="38.1" customHeight="1">
      <c r="A70" s="65">
        <v>1</v>
      </c>
      <c r="B70" s="65"/>
      <c r="C70" s="65"/>
      <c r="D70" s="52" t="s">
        <v>225</v>
      </c>
      <c r="E70" s="52" t="s">
        <v>492</v>
      </c>
      <c r="F70" s="51"/>
      <c r="G70" s="57">
        <v>230</v>
      </c>
      <c r="H70" s="57">
        <v>0</v>
      </c>
      <c r="I70" s="57">
        <v>230</v>
      </c>
      <c r="J70" s="80">
        <v>0</v>
      </c>
      <c r="K70" s="248">
        <v>800</v>
      </c>
      <c r="L70" s="235"/>
    </row>
    <row r="71" spans="1:12" s="5" customFormat="1" ht="45" customHeight="1">
      <c r="A71" s="65">
        <v>2</v>
      </c>
      <c r="B71" s="58"/>
      <c r="C71" s="59"/>
      <c r="D71" s="52" t="s">
        <v>226</v>
      </c>
      <c r="E71" s="52" t="s">
        <v>493</v>
      </c>
      <c r="F71" s="51"/>
      <c r="G71" s="57">
        <v>80</v>
      </c>
      <c r="H71" s="57">
        <v>0</v>
      </c>
      <c r="I71" s="57">
        <v>80</v>
      </c>
      <c r="J71" s="80">
        <v>0</v>
      </c>
      <c r="K71" s="248"/>
      <c r="L71" s="235"/>
    </row>
    <row r="72" spans="1:12" s="5" customFormat="1" ht="42.95" customHeight="1">
      <c r="A72" s="65">
        <v>3</v>
      </c>
      <c r="B72" s="58"/>
      <c r="C72" s="59"/>
      <c r="D72" s="71" t="s">
        <v>227</v>
      </c>
      <c r="E72" s="71" t="s">
        <v>494</v>
      </c>
      <c r="F72" s="51"/>
      <c r="G72" s="57">
        <v>40</v>
      </c>
      <c r="H72" s="57">
        <v>0</v>
      </c>
      <c r="I72" s="57">
        <v>40</v>
      </c>
      <c r="J72" s="80">
        <v>0</v>
      </c>
      <c r="K72" s="248"/>
      <c r="L72" s="235"/>
    </row>
    <row r="73" spans="1:12" s="5" customFormat="1" ht="48" customHeight="1">
      <c r="A73" s="65">
        <v>4</v>
      </c>
      <c r="B73" s="65"/>
      <c r="C73" s="65"/>
      <c r="D73" s="71" t="s">
        <v>228</v>
      </c>
      <c r="E73" s="71" t="s">
        <v>495</v>
      </c>
      <c r="F73" s="51"/>
      <c r="G73" s="57">
        <v>95</v>
      </c>
      <c r="H73" s="57">
        <v>0</v>
      </c>
      <c r="I73" s="57">
        <v>95</v>
      </c>
      <c r="J73" s="80">
        <v>0</v>
      </c>
      <c r="K73" s="248"/>
      <c r="L73" s="235"/>
    </row>
    <row r="74" spans="1:12" s="5" customFormat="1" ht="63" customHeight="1">
      <c r="A74" s="65">
        <v>5</v>
      </c>
      <c r="B74" s="65"/>
      <c r="C74" s="65"/>
      <c r="D74" s="71" t="s">
        <v>208</v>
      </c>
      <c r="E74" s="71" t="s">
        <v>496</v>
      </c>
      <c r="F74" s="51"/>
      <c r="G74" s="57">
        <v>130</v>
      </c>
      <c r="H74" s="57">
        <v>0</v>
      </c>
      <c r="I74" s="57">
        <v>130</v>
      </c>
      <c r="J74" s="80">
        <v>0</v>
      </c>
      <c r="K74" s="248"/>
      <c r="L74" s="235"/>
    </row>
    <row r="75" spans="1:12" s="5" customFormat="1" ht="44.1" customHeight="1">
      <c r="A75" s="65">
        <v>6</v>
      </c>
      <c r="B75" s="65"/>
      <c r="C75" s="65"/>
      <c r="D75" s="71" t="s">
        <v>229</v>
      </c>
      <c r="E75" s="71" t="s">
        <v>230</v>
      </c>
      <c r="F75" s="51"/>
      <c r="G75" s="57">
        <v>115</v>
      </c>
      <c r="H75" s="57">
        <v>0</v>
      </c>
      <c r="I75" s="57">
        <v>115</v>
      </c>
      <c r="J75" s="80">
        <v>0</v>
      </c>
      <c r="K75" s="248"/>
      <c r="L75" s="235"/>
    </row>
    <row r="76" spans="1:12" s="5" customFormat="1" ht="51.95" customHeight="1">
      <c r="A76" s="65">
        <v>7</v>
      </c>
      <c r="B76" s="65"/>
      <c r="C76" s="65"/>
      <c r="D76" s="71" t="s">
        <v>209</v>
      </c>
      <c r="E76" s="71" t="s">
        <v>497</v>
      </c>
      <c r="F76" s="51"/>
      <c r="G76" s="57">
        <v>110</v>
      </c>
      <c r="H76" s="57">
        <v>0</v>
      </c>
      <c r="I76" s="57">
        <v>110</v>
      </c>
      <c r="J76" s="80">
        <v>0</v>
      </c>
      <c r="K76" s="248"/>
      <c r="L76" s="235"/>
    </row>
    <row r="77" spans="1:12" s="6" customFormat="1" ht="29.85" customHeight="1">
      <c r="A77" s="81" t="s">
        <v>156</v>
      </c>
      <c r="B77" s="40" t="s">
        <v>39</v>
      </c>
      <c r="C77" s="40" t="s">
        <v>40</v>
      </c>
      <c r="D77" s="41" t="s">
        <v>183</v>
      </c>
      <c r="E77" s="41" t="s">
        <v>184</v>
      </c>
      <c r="F77" s="41" t="s">
        <v>145</v>
      </c>
      <c r="G77" s="42">
        <f>SUM(G78:G83)</f>
        <v>920</v>
      </c>
      <c r="H77" s="42">
        <f>SUM(H78:H83)</f>
        <v>0</v>
      </c>
      <c r="I77" s="42">
        <f>SUM(I78:I83)</f>
        <v>920</v>
      </c>
      <c r="J77" s="42">
        <f>SUM(J78:J83)</f>
        <v>0</v>
      </c>
      <c r="K77" s="42">
        <f>SUM(K78:K83)</f>
        <v>800</v>
      </c>
      <c r="L77" s="74">
        <v>2016</v>
      </c>
    </row>
    <row r="78" spans="1:12" s="6" customFormat="1" ht="60.95" customHeight="1">
      <c r="A78" s="59">
        <v>1</v>
      </c>
      <c r="B78" s="58"/>
      <c r="C78" s="59"/>
      <c r="D78" s="52" t="s">
        <v>231</v>
      </c>
      <c r="E78" s="52" t="s">
        <v>498</v>
      </c>
      <c r="F78" s="51"/>
      <c r="G78" s="48">
        <v>260</v>
      </c>
      <c r="H78" s="82">
        <v>0</v>
      </c>
      <c r="I78" s="48">
        <v>260</v>
      </c>
      <c r="J78" s="48">
        <v>0</v>
      </c>
      <c r="K78" s="207">
        <v>800</v>
      </c>
      <c r="L78" s="236"/>
    </row>
    <row r="79" spans="1:12" s="7" customFormat="1" ht="38.1" customHeight="1">
      <c r="A79" s="59">
        <v>2</v>
      </c>
      <c r="B79" s="58"/>
      <c r="C79" s="59"/>
      <c r="D79" s="52" t="s">
        <v>232</v>
      </c>
      <c r="E79" s="52" t="s">
        <v>499</v>
      </c>
      <c r="F79" s="51"/>
      <c r="G79" s="48">
        <v>110</v>
      </c>
      <c r="H79" s="83">
        <v>0</v>
      </c>
      <c r="I79" s="48">
        <v>110</v>
      </c>
      <c r="J79" s="48">
        <v>0</v>
      </c>
      <c r="K79" s="247"/>
      <c r="L79" s="237"/>
    </row>
    <row r="80" spans="1:12" s="6" customFormat="1" ht="47.1" customHeight="1">
      <c r="A80" s="59">
        <v>3</v>
      </c>
      <c r="B80" s="58"/>
      <c r="C80" s="59"/>
      <c r="D80" s="84" t="s">
        <v>226</v>
      </c>
      <c r="E80" s="84" t="s">
        <v>500</v>
      </c>
      <c r="F80" s="51"/>
      <c r="G80" s="48">
        <v>120</v>
      </c>
      <c r="H80" s="82">
        <v>0</v>
      </c>
      <c r="I80" s="48">
        <v>120</v>
      </c>
      <c r="J80" s="48">
        <v>0</v>
      </c>
      <c r="K80" s="207"/>
      <c r="L80" s="238"/>
    </row>
    <row r="81" spans="1:12" s="6" customFormat="1" ht="29.1" customHeight="1">
      <c r="A81" s="59">
        <v>4</v>
      </c>
      <c r="B81" s="58"/>
      <c r="C81" s="59"/>
      <c r="D81" s="84" t="s">
        <v>233</v>
      </c>
      <c r="E81" s="84" t="s">
        <v>501</v>
      </c>
      <c r="F81" s="51"/>
      <c r="G81" s="48">
        <v>80</v>
      </c>
      <c r="H81" s="82">
        <v>0</v>
      </c>
      <c r="I81" s="48">
        <v>80</v>
      </c>
      <c r="J81" s="48">
        <v>0</v>
      </c>
      <c r="K81" s="207"/>
      <c r="L81" s="238"/>
    </row>
    <row r="82" spans="1:12" s="6" customFormat="1" ht="36.950000000000003" customHeight="1">
      <c r="A82" s="59">
        <v>5</v>
      </c>
      <c r="B82" s="59"/>
      <c r="C82" s="59"/>
      <c r="D82" s="52" t="s">
        <v>234</v>
      </c>
      <c r="E82" s="52" t="s">
        <v>502</v>
      </c>
      <c r="F82" s="51"/>
      <c r="G82" s="57">
        <v>200</v>
      </c>
      <c r="H82" s="82">
        <v>0</v>
      </c>
      <c r="I82" s="48">
        <v>200</v>
      </c>
      <c r="J82" s="48">
        <v>0</v>
      </c>
      <c r="K82" s="207"/>
      <c r="L82" s="238"/>
    </row>
    <row r="83" spans="1:12" s="6" customFormat="1" ht="29.1" customHeight="1">
      <c r="A83" s="59">
        <v>6</v>
      </c>
      <c r="B83" s="59"/>
      <c r="C83" s="59"/>
      <c r="D83" s="52" t="s">
        <v>235</v>
      </c>
      <c r="E83" s="52" t="s">
        <v>503</v>
      </c>
      <c r="F83" s="51"/>
      <c r="G83" s="57">
        <v>150</v>
      </c>
      <c r="H83" s="82">
        <v>0</v>
      </c>
      <c r="I83" s="48">
        <v>150</v>
      </c>
      <c r="J83" s="48">
        <v>0</v>
      </c>
      <c r="K83" s="207"/>
      <c r="L83" s="239"/>
    </row>
    <row r="84" spans="1:12" s="6" customFormat="1" ht="29.85" customHeight="1">
      <c r="A84" s="81" t="s">
        <v>157</v>
      </c>
      <c r="B84" s="39" t="s">
        <v>639</v>
      </c>
      <c r="C84" s="40" t="s">
        <v>46</v>
      </c>
      <c r="D84" s="41" t="s">
        <v>183</v>
      </c>
      <c r="E84" s="41" t="s">
        <v>184</v>
      </c>
      <c r="F84" s="41" t="s">
        <v>145</v>
      </c>
      <c r="G84" s="42">
        <f>SUM(G85:G89)</f>
        <v>846.07161400000007</v>
      </c>
      <c r="H84" s="42">
        <f>SUM(H85:H89)</f>
        <v>513.91999999999996</v>
      </c>
      <c r="I84" s="42">
        <f>SUM(I85:I89)</f>
        <v>332.15177399999999</v>
      </c>
      <c r="J84" s="42">
        <f>SUM(J85:J89)</f>
        <v>0</v>
      </c>
      <c r="K84" s="42">
        <f>SUM(K85:K89)</f>
        <v>800</v>
      </c>
      <c r="L84" s="74">
        <v>2016</v>
      </c>
    </row>
    <row r="85" spans="1:12" s="6" customFormat="1" ht="29.1" customHeight="1">
      <c r="A85" s="85">
        <v>1</v>
      </c>
      <c r="B85" s="58"/>
      <c r="C85" s="59"/>
      <c r="D85" s="53" t="s">
        <v>222</v>
      </c>
      <c r="E85" s="53" t="s">
        <v>504</v>
      </c>
      <c r="F85" s="51"/>
      <c r="G85" s="48">
        <v>533.41904</v>
      </c>
      <c r="H85" s="82">
        <v>500</v>
      </c>
      <c r="I85" s="48">
        <v>33.42</v>
      </c>
      <c r="J85" s="48">
        <v>0</v>
      </c>
      <c r="K85" s="208">
        <v>800</v>
      </c>
      <c r="L85" s="224"/>
    </row>
    <row r="86" spans="1:12" s="6" customFormat="1" ht="29.1" customHeight="1">
      <c r="A86" s="85">
        <v>2</v>
      </c>
      <c r="B86" s="58"/>
      <c r="C86" s="59"/>
      <c r="D86" s="53" t="s">
        <v>236</v>
      </c>
      <c r="E86" s="53" t="s">
        <v>505</v>
      </c>
      <c r="F86" s="51"/>
      <c r="G86" s="48">
        <v>12.911773999999999</v>
      </c>
      <c r="H86" s="82">
        <v>0</v>
      </c>
      <c r="I86" s="48">
        <v>12.911773999999999</v>
      </c>
      <c r="J86" s="48">
        <v>0</v>
      </c>
      <c r="K86" s="208"/>
      <c r="L86" s="225"/>
    </row>
    <row r="87" spans="1:12" s="6" customFormat="1" ht="51" customHeight="1">
      <c r="A87" s="85">
        <v>3</v>
      </c>
      <c r="B87" s="58"/>
      <c r="C87" s="59"/>
      <c r="D87" s="53" t="s">
        <v>237</v>
      </c>
      <c r="E87" s="52" t="s">
        <v>506</v>
      </c>
      <c r="F87" s="51"/>
      <c r="G87" s="48">
        <v>13.919539</v>
      </c>
      <c r="H87" s="82">
        <v>13.92</v>
      </c>
      <c r="I87" s="48">
        <v>0</v>
      </c>
      <c r="J87" s="48">
        <v>0</v>
      </c>
      <c r="K87" s="208"/>
      <c r="L87" s="225"/>
    </row>
    <row r="88" spans="1:12" s="6" customFormat="1" ht="35.1" customHeight="1">
      <c r="A88" s="85">
        <v>4</v>
      </c>
      <c r="B88" s="58"/>
      <c r="C88" s="59"/>
      <c r="D88" s="53" t="s">
        <v>238</v>
      </c>
      <c r="E88" s="52" t="s">
        <v>507</v>
      </c>
      <c r="F88" s="51"/>
      <c r="G88" s="48">
        <v>245.16826699999999</v>
      </c>
      <c r="H88" s="82">
        <v>0</v>
      </c>
      <c r="I88" s="48">
        <v>245.17</v>
      </c>
      <c r="J88" s="48">
        <v>0</v>
      </c>
      <c r="K88" s="208"/>
      <c r="L88" s="225"/>
    </row>
    <row r="89" spans="1:12" s="6" customFormat="1" ht="33" customHeight="1">
      <c r="A89" s="85">
        <v>5</v>
      </c>
      <c r="B89" s="58"/>
      <c r="C89" s="59"/>
      <c r="D89" s="52" t="s">
        <v>239</v>
      </c>
      <c r="E89" s="52" t="s">
        <v>508</v>
      </c>
      <c r="F89" s="51"/>
      <c r="G89" s="48">
        <v>40.652994</v>
      </c>
      <c r="H89" s="82">
        <v>0</v>
      </c>
      <c r="I89" s="48">
        <v>40.65</v>
      </c>
      <c r="J89" s="48">
        <v>0</v>
      </c>
      <c r="K89" s="208"/>
      <c r="L89" s="226"/>
    </row>
    <row r="90" spans="1:12" ht="29.85" customHeight="1">
      <c r="A90" s="81" t="s">
        <v>158</v>
      </c>
      <c r="B90" s="40" t="s">
        <v>41</v>
      </c>
      <c r="C90" s="40" t="s">
        <v>42</v>
      </c>
      <c r="D90" s="41" t="s">
        <v>183</v>
      </c>
      <c r="E90" s="41" t="s">
        <v>184</v>
      </c>
      <c r="F90" s="41" t="s">
        <v>145</v>
      </c>
      <c r="G90" s="42">
        <f>SUM(G91:G97)</f>
        <v>828.75999999999988</v>
      </c>
      <c r="H90" s="42">
        <f>SUM(H91:H97)</f>
        <v>700.29</v>
      </c>
      <c r="I90" s="42">
        <f>SUM(I91:I97)</f>
        <v>128.47</v>
      </c>
      <c r="J90" s="42">
        <f>SUM(J91:J97)</f>
        <v>0</v>
      </c>
      <c r="K90" s="42">
        <f>SUM(K91:K97)</f>
        <v>800</v>
      </c>
      <c r="L90" s="74">
        <v>2016</v>
      </c>
    </row>
    <row r="91" spans="1:12" ht="30.95" customHeight="1">
      <c r="A91" s="86">
        <v>1</v>
      </c>
      <c r="B91" s="58"/>
      <c r="C91" s="59"/>
      <c r="D91" s="52" t="s">
        <v>240</v>
      </c>
      <c r="E91" s="52" t="s">
        <v>241</v>
      </c>
      <c r="F91" s="51"/>
      <c r="G91" s="48">
        <v>69.510000000000005</v>
      </c>
      <c r="H91" s="48">
        <v>69.510000000000005</v>
      </c>
      <c r="I91" s="48">
        <v>0</v>
      </c>
      <c r="J91" s="48">
        <v>0</v>
      </c>
      <c r="K91" s="208">
        <v>800</v>
      </c>
      <c r="L91" s="236"/>
    </row>
    <row r="92" spans="1:12" ht="30.95" customHeight="1">
      <c r="A92" s="86">
        <v>2</v>
      </c>
      <c r="B92" s="58"/>
      <c r="C92" s="59"/>
      <c r="D92" s="52" t="s">
        <v>242</v>
      </c>
      <c r="E92" s="52" t="s">
        <v>509</v>
      </c>
      <c r="F92" s="51"/>
      <c r="G92" s="48">
        <v>25.5</v>
      </c>
      <c r="H92" s="48">
        <v>25.5</v>
      </c>
      <c r="I92" s="48">
        <v>0</v>
      </c>
      <c r="J92" s="48">
        <v>0</v>
      </c>
      <c r="K92" s="208"/>
      <c r="L92" s="238"/>
    </row>
    <row r="93" spans="1:12" ht="93.95" customHeight="1">
      <c r="A93" s="86">
        <v>3</v>
      </c>
      <c r="B93" s="58"/>
      <c r="C93" s="59"/>
      <c r="D93" s="52" t="s">
        <v>211</v>
      </c>
      <c r="E93" s="52" t="s">
        <v>243</v>
      </c>
      <c r="F93" s="51"/>
      <c r="G93" s="48">
        <v>123.57</v>
      </c>
      <c r="H93" s="48">
        <v>100</v>
      </c>
      <c r="I93" s="48">
        <v>23.57</v>
      </c>
      <c r="J93" s="48">
        <v>0</v>
      </c>
      <c r="K93" s="208"/>
      <c r="L93" s="238"/>
    </row>
    <row r="94" spans="1:12" ht="68.099999999999994" customHeight="1">
      <c r="A94" s="86">
        <v>4</v>
      </c>
      <c r="B94" s="58"/>
      <c r="C94" s="59"/>
      <c r="D94" s="52" t="s">
        <v>244</v>
      </c>
      <c r="E94" s="52" t="s">
        <v>245</v>
      </c>
      <c r="F94" s="51"/>
      <c r="G94" s="48">
        <v>287.89999999999998</v>
      </c>
      <c r="H94" s="48">
        <v>287.89999999999998</v>
      </c>
      <c r="I94" s="48">
        <v>0</v>
      </c>
      <c r="J94" s="48">
        <v>0</v>
      </c>
      <c r="K94" s="208"/>
      <c r="L94" s="238"/>
    </row>
    <row r="95" spans="1:12" ht="66.95" customHeight="1">
      <c r="A95" s="86">
        <v>5</v>
      </c>
      <c r="B95" s="58"/>
      <c r="C95" s="59"/>
      <c r="D95" s="52" t="s">
        <v>246</v>
      </c>
      <c r="E95" s="52" t="s">
        <v>510</v>
      </c>
      <c r="F95" s="51"/>
      <c r="G95" s="48">
        <v>89.38</v>
      </c>
      <c r="H95" s="48">
        <v>89.38</v>
      </c>
      <c r="I95" s="48">
        <v>0</v>
      </c>
      <c r="J95" s="48">
        <v>0</v>
      </c>
      <c r="K95" s="208"/>
      <c r="L95" s="238"/>
    </row>
    <row r="96" spans="1:12" ht="69" customHeight="1">
      <c r="A96" s="86">
        <v>6</v>
      </c>
      <c r="B96" s="58"/>
      <c r="C96" s="59"/>
      <c r="D96" s="87" t="s">
        <v>247</v>
      </c>
      <c r="E96" s="87" t="s">
        <v>511</v>
      </c>
      <c r="F96" s="51"/>
      <c r="G96" s="88">
        <v>50</v>
      </c>
      <c r="H96" s="88">
        <v>28</v>
      </c>
      <c r="I96" s="88">
        <v>22</v>
      </c>
      <c r="J96" s="88">
        <v>0</v>
      </c>
      <c r="K96" s="208"/>
      <c r="L96" s="238"/>
    </row>
    <row r="97" spans="1:12" ht="83.1" customHeight="1">
      <c r="A97" s="86">
        <v>7</v>
      </c>
      <c r="B97" s="58"/>
      <c r="C97" s="59"/>
      <c r="D97" s="52" t="s">
        <v>248</v>
      </c>
      <c r="E97" s="52" t="s">
        <v>512</v>
      </c>
      <c r="F97" s="51"/>
      <c r="G97" s="48">
        <v>182.9</v>
      </c>
      <c r="H97" s="48">
        <v>100</v>
      </c>
      <c r="I97" s="48">
        <v>82.9</v>
      </c>
      <c r="J97" s="48">
        <v>0</v>
      </c>
      <c r="K97" s="208"/>
      <c r="L97" s="239"/>
    </row>
    <row r="98" spans="1:12" ht="29.85" customHeight="1">
      <c r="A98" s="81" t="s">
        <v>159</v>
      </c>
      <c r="B98" s="40" t="s">
        <v>47</v>
      </c>
      <c r="C98" s="40" t="s">
        <v>48</v>
      </c>
      <c r="D98" s="41" t="s">
        <v>183</v>
      </c>
      <c r="E98" s="41" t="s">
        <v>184</v>
      </c>
      <c r="F98" s="41" t="s">
        <v>145</v>
      </c>
      <c r="G98" s="42">
        <f>SUM(G99:G101)</f>
        <v>800</v>
      </c>
      <c r="H98" s="42">
        <f>SUM(H99:H101)</f>
        <v>600</v>
      </c>
      <c r="I98" s="42">
        <f>SUM(I99:I101)</f>
        <v>200</v>
      </c>
      <c r="J98" s="42">
        <f>SUM(J99:J101)</f>
        <v>0</v>
      </c>
      <c r="K98" s="42">
        <f>SUM(K99:K101)</f>
        <v>800</v>
      </c>
      <c r="L98" s="74">
        <v>2016</v>
      </c>
    </row>
    <row r="99" spans="1:12" ht="30.95" customHeight="1">
      <c r="A99" s="85">
        <v>1</v>
      </c>
      <c r="B99" s="58"/>
      <c r="C99" s="59"/>
      <c r="D99" s="52" t="s">
        <v>249</v>
      </c>
      <c r="E99" s="52" t="s">
        <v>250</v>
      </c>
      <c r="F99" s="51"/>
      <c r="G99" s="69">
        <v>180</v>
      </c>
      <c r="H99" s="69">
        <v>100</v>
      </c>
      <c r="I99" s="48">
        <v>80</v>
      </c>
      <c r="J99" s="48">
        <v>0</v>
      </c>
      <c r="K99" s="207">
        <v>800</v>
      </c>
      <c r="L99" s="236"/>
    </row>
    <row r="100" spans="1:12" ht="30" customHeight="1">
      <c r="A100" s="85">
        <v>2</v>
      </c>
      <c r="B100" s="58"/>
      <c r="C100" s="59"/>
      <c r="D100" s="52" t="s">
        <v>251</v>
      </c>
      <c r="E100" s="52" t="s">
        <v>513</v>
      </c>
      <c r="F100" s="51"/>
      <c r="G100" s="69">
        <v>270</v>
      </c>
      <c r="H100" s="69">
        <v>200</v>
      </c>
      <c r="I100" s="48">
        <v>70</v>
      </c>
      <c r="J100" s="48">
        <v>0</v>
      </c>
      <c r="K100" s="207"/>
      <c r="L100" s="238"/>
    </row>
    <row r="101" spans="1:12" ht="39" customHeight="1">
      <c r="A101" s="85">
        <v>3</v>
      </c>
      <c r="B101" s="58"/>
      <c r="C101" s="59"/>
      <c r="D101" s="52" t="s">
        <v>252</v>
      </c>
      <c r="E101" s="52" t="s">
        <v>514</v>
      </c>
      <c r="F101" s="51"/>
      <c r="G101" s="69">
        <v>350</v>
      </c>
      <c r="H101" s="69">
        <v>300</v>
      </c>
      <c r="I101" s="48">
        <v>50</v>
      </c>
      <c r="J101" s="48">
        <v>0</v>
      </c>
      <c r="K101" s="207"/>
      <c r="L101" s="239"/>
    </row>
    <row r="102" spans="1:12" ht="29.85" customHeight="1">
      <c r="A102" s="81" t="s">
        <v>160</v>
      </c>
      <c r="B102" s="40" t="s">
        <v>47</v>
      </c>
      <c r="C102" s="40" t="s">
        <v>49</v>
      </c>
      <c r="D102" s="41" t="s">
        <v>183</v>
      </c>
      <c r="E102" s="41" t="s">
        <v>184</v>
      </c>
      <c r="F102" s="41" t="s">
        <v>145</v>
      </c>
      <c r="G102" s="42">
        <f>SUM(G103:G106)</f>
        <v>800</v>
      </c>
      <c r="H102" s="42">
        <f>SUM(H103:H106)</f>
        <v>711.86</v>
      </c>
      <c r="I102" s="42">
        <f>SUM(I103:I106)</f>
        <v>88.14</v>
      </c>
      <c r="J102" s="42">
        <f>SUM(J103:J106)</f>
        <v>0</v>
      </c>
      <c r="K102" s="42">
        <f>SUM(K103:K106)</f>
        <v>800</v>
      </c>
      <c r="L102" s="74">
        <v>2016</v>
      </c>
    </row>
    <row r="103" spans="1:12" ht="33.950000000000003" customHeight="1">
      <c r="A103" s="85">
        <v>1</v>
      </c>
      <c r="B103" s="85"/>
      <c r="C103" s="85"/>
      <c r="D103" s="52" t="s">
        <v>253</v>
      </c>
      <c r="E103" s="89" t="s">
        <v>515</v>
      </c>
      <c r="F103" s="51"/>
      <c r="G103" s="69">
        <v>273.49</v>
      </c>
      <c r="H103" s="69">
        <v>273.49</v>
      </c>
      <c r="I103" s="48">
        <v>0</v>
      </c>
      <c r="J103" s="47">
        <v>0</v>
      </c>
      <c r="K103" s="207">
        <v>800</v>
      </c>
      <c r="L103" s="236"/>
    </row>
    <row r="104" spans="1:12" ht="32.1" customHeight="1">
      <c r="A104" s="85">
        <v>2</v>
      </c>
      <c r="B104" s="85"/>
      <c r="C104" s="85"/>
      <c r="D104" s="168" t="s">
        <v>246</v>
      </c>
      <c r="E104" s="90" t="s">
        <v>516</v>
      </c>
      <c r="F104" s="51"/>
      <c r="G104" s="91">
        <v>18.739999999999998</v>
      </c>
      <c r="H104" s="91">
        <v>18.739999999999998</v>
      </c>
      <c r="I104" s="48">
        <v>0</v>
      </c>
      <c r="J104" s="47">
        <v>0</v>
      </c>
      <c r="K104" s="207"/>
      <c r="L104" s="238"/>
    </row>
    <row r="105" spans="1:12" s="6" customFormat="1" ht="45">
      <c r="A105" s="85">
        <v>3</v>
      </c>
      <c r="B105" s="85"/>
      <c r="C105" s="85"/>
      <c r="D105" s="168" t="s">
        <v>254</v>
      </c>
      <c r="E105" s="90" t="s">
        <v>255</v>
      </c>
      <c r="F105" s="51"/>
      <c r="G105" s="91">
        <v>488.14</v>
      </c>
      <c r="H105" s="91">
        <v>400</v>
      </c>
      <c r="I105" s="48">
        <v>88.14</v>
      </c>
      <c r="J105" s="47">
        <v>0</v>
      </c>
      <c r="K105" s="207"/>
      <c r="L105" s="238"/>
    </row>
    <row r="106" spans="1:12" s="6" customFormat="1" ht="36.950000000000003" customHeight="1">
      <c r="A106" s="85">
        <v>4</v>
      </c>
      <c r="B106" s="85"/>
      <c r="C106" s="85"/>
      <c r="D106" s="52" t="s">
        <v>256</v>
      </c>
      <c r="E106" s="89" t="s">
        <v>517</v>
      </c>
      <c r="F106" s="51"/>
      <c r="G106" s="92">
        <v>19.63</v>
      </c>
      <c r="H106" s="92">
        <v>19.63</v>
      </c>
      <c r="I106" s="92">
        <v>0</v>
      </c>
      <c r="J106" s="96">
        <v>0</v>
      </c>
      <c r="K106" s="207"/>
      <c r="L106" s="239"/>
    </row>
    <row r="107" spans="1:12" s="6" customFormat="1" ht="29.85" customHeight="1">
      <c r="A107" s="39" t="s">
        <v>161</v>
      </c>
      <c r="B107" s="40" t="s">
        <v>47</v>
      </c>
      <c r="C107" s="40" t="s">
        <v>26</v>
      </c>
      <c r="D107" s="41" t="s">
        <v>183</v>
      </c>
      <c r="E107" s="41" t="s">
        <v>184</v>
      </c>
      <c r="F107" s="41" t="s">
        <v>145</v>
      </c>
      <c r="G107" s="42">
        <f>SUM(G108:G109)</f>
        <v>800</v>
      </c>
      <c r="H107" s="42">
        <f>SUM(H108:H109)</f>
        <v>0</v>
      </c>
      <c r="I107" s="42">
        <f>SUM(I108:I109)</f>
        <v>800</v>
      </c>
      <c r="J107" s="42">
        <f>SUM(J108:J109)</f>
        <v>0</v>
      </c>
      <c r="K107" s="42">
        <f>SUM(K108:K109)</f>
        <v>800</v>
      </c>
      <c r="L107" s="74">
        <v>2017</v>
      </c>
    </row>
    <row r="108" spans="1:12" s="6" customFormat="1" ht="71.099999999999994" customHeight="1">
      <c r="A108" s="85">
        <v>1</v>
      </c>
      <c r="B108" s="58"/>
      <c r="C108" s="59"/>
      <c r="D108" s="53" t="s">
        <v>253</v>
      </c>
      <c r="E108" s="84" t="s">
        <v>518</v>
      </c>
      <c r="F108" s="51"/>
      <c r="G108" s="48">
        <v>600</v>
      </c>
      <c r="H108" s="48">
        <v>0</v>
      </c>
      <c r="I108" s="48">
        <v>600</v>
      </c>
      <c r="J108" s="48">
        <v>0</v>
      </c>
      <c r="K108" s="208">
        <v>800</v>
      </c>
      <c r="L108" s="224"/>
    </row>
    <row r="109" spans="1:12" s="6" customFormat="1" ht="30.95" customHeight="1">
      <c r="A109" s="85">
        <v>2</v>
      </c>
      <c r="B109" s="58"/>
      <c r="C109" s="59"/>
      <c r="D109" s="84" t="s">
        <v>257</v>
      </c>
      <c r="E109" s="84" t="s">
        <v>258</v>
      </c>
      <c r="F109" s="51"/>
      <c r="G109" s="48">
        <v>200</v>
      </c>
      <c r="H109" s="48">
        <v>0</v>
      </c>
      <c r="I109" s="48">
        <v>200</v>
      </c>
      <c r="J109" s="48">
        <v>0</v>
      </c>
      <c r="K109" s="208"/>
      <c r="L109" s="226"/>
    </row>
    <row r="110" spans="1:12" ht="29.85" customHeight="1">
      <c r="A110" s="81" t="s">
        <v>162</v>
      </c>
      <c r="B110" s="93" t="s">
        <v>640</v>
      </c>
      <c r="C110" s="93" t="s">
        <v>37</v>
      </c>
      <c r="D110" s="41" t="s">
        <v>183</v>
      </c>
      <c r="E110" s="41" t="s">
        <v>184</v>
      </c>
      <c r="F110" s="41" t="s">
        <v>145</v>
      </c>
      <c r="G110" s="42">
        <f>SUM(G111:G116)</f>
        <v>800</v>
      </c>
      <c r="H110" s="42">
        <f>SUM(H111:H116)</f>
        <v>800</v>
      </c>
      <c r="I110" s="42">
        <f>SUM(I111:I116)</f>
        <v>0</v>
      </c>
      <c r="J110" s="42">
        <f>SUM(J111:J116)</f>
        <v>0</v>
      </c>
      <c r="K110" s="42">
        <f>SUM(K111:K116)</f>
        <v>800</v>
      </c>
      <c r="L110" s="74">
        <v>2016</v>
      </c>
    </row>
    <row r="111" spans="1:12" ht="39.950000000000003" customHeight="1">
      <c r="A111" s="85">
        <v>1</v>
      </c>
      <c r="B111" s="85"/>
      <c r="C111" s="85"/>
      <c r="D111" s="53" t="s">
        <v>259</v>
      </c>
      <c r="E111" s="53" t="s">
        <v>260</v>
      </c>
      <c r="F111" s="51"/>
      <c r="G111" s="48">
        <v>50</v>
      </c>
      <c r="H111" s="48">
        <v>50</v>
      </c>
      <c r="I111" s="48">
        <v>0</v>
      </c>
      <c r="J111" s="48">
        <v>0</v>
      </c>
      <c r="K111" s="207">
        <v>800</v>
      </c>
      <c r="L111" s="97"/>
    </row>
    <row r="112" spans="1:12" ht="29.1" customHeight="1">
      <c r="A112" s="85">
        <v>2</v>
      </c>
      <c r="B112" s="85"/>
      <c r="C112" s="85"/>
      <c r="D112" s="53" t="s">
        <v>227</v>
      </c>
      <c r="E112" s="53" t="s">
        <v>261</v>
      </c>
      <c r="F112" s="51"/>
      <c r="G112" s="48">
        <v>30</v>
      </c>
      <c r="H112" s="48">
        <v>30</v>
      </c>
      <c r="I112" s="48">
        <v>0</v>
      </c>
      <c r="J112" s="48">
        <v>0</v>
      </c>
      <c r="K112" s="207"/>
      <c r="L112" s="97"/>
    </row>
    <row r="113" spans="1:12" ht="39" customHeight="1">
      <c r="A113" s="85">
        <v>3</v>
      </c>
      <c r="B113" s="85"/>
      <c r="C113" s="85"/>
      <c r="D113" s="53" t="s">
        <v>262</v>
      </c>
      <c r="E113" s="53" t="s">
        <v>263</v>
      </c>
      <c r="F113" s="51"/>
      <c r="G113" s="48">
        <v>100</v>
      </c>
      <c r="H113" s="48">
        <v>100</v>
      </c>
      <c r="I113" s="48">
        <v>0</v>
      </c>
      <c r="J113" s="48">
        <v>0</v>
      </c>
      <c r="K113" s="207"/>
      <c r="L113" s="97"/>
    </row>
    <row r="114" spans="1:12" ht="36" customHeight="1">
      <c r="A114" s="85">
        <v>4</v>
      </c>
      <c r="B114" s="85"/>
      <c r="C114" s="85"/>
      <c r="D114" s="53" t="s">
        <v>226</v>
      </c>
      <c r="E114" s="53" t="s">
        <v>519</v>
      </c>
      <c r="F114" s="51"/>
      <c r="G114" s="48">
        <v>170</v>
      </c>
      <c r="H114" s="48">
        <v>170</v>
      </c>
      <c r="I114" s="48">
        <v>0</v>
      </c>
      <c r="J114" s="48">
        <v>0</v>
      </c>
      <c r="K114" s="207"/>
      <c r="L114" s="97"/>
    </row>
    <row r="115" spans="1:12" ht="29.1" customHeight="1">
      <c r="A115" s="85">
        <v>5</v>
      </c>
      <c r="B115" s="85"/>
      <c r="C115" s="85"/>
      <c r="D115" s="53" t="s">
        <v>264</v>
      </c>
      <c r="E115" s="53" t="s">
        <v>520</v>
      </c>
      <c r="F115" s="51"/>
      <c r="G115" s="48">
        <v>300</v>
      </c>
      <c r="H115" s="48">
        <v>300</v>
      </c>
      <c r="I115" s="48">
        <v>0</v>
      </c>
      <c r="J115" s="48">
        <v>0</v>
      </c>
      <c r="K115" s="207"/>
      <c r="L115" s="97"/>
    </row>
    <row r="116" spans="1:12" s="3" customFormat="1" ht="29.1" customHeight="1">
      <c r="A116" s="86">
        <v>6</v>
      </c>
      <c r="B116" s="86"/>
      <c r="C116" s="86"/>
      <c r="D116" s="53" t="s">
        <v>265</v>
      </c>
      <c r="E116" s="53" t="s">
        <v>266</v>
      </c>
      <c r="F116" s="51"/>
      <c r="G116" s="48">
        <v>150</v>
      </c>
      <c r="H116" s="48">
        <v>150</v>
      </c>
      <c r="I116" s="48">
        <v>0</v>
      </c>
      <c r="J116" s="48">
        <v>0</v>
      </c>
      <c r="K116" s="247"/>
      <c r="L116" s="98"/>
    </row>
    <row r="117" spans="1:12" ht="29.85" customHeight="1">
      <c r="A117" s="39" t="s">
        <v>163</v>
      </c>
      <c r="B117" s="39" t="s">
        <v>640</v>
      </c>
      <c r="C117" s="40" t="s">
        <v>38</v>
      </c>
      <c r="D117" s="41" t="s">
        <v>183</v>
      </c>
      <c r="E117" s="41" t="s">
        <v>184</v>
      </c>
      <c r="F117" s="41" t="s">
        <v>145</v>
      </c>
      <c r="G117" s="42">
        <f>SUM(G118:G122)</f>
        <v>800</v>
      </c>
      <c r="H117" s="42">
        <f>SUM(H118:H122)</f>
        <v>360</v>
      </c>
      <c r="I117" s="42">
        <f>SUM(I118:I122)</f>
        <v>180</v>
      </c>
      <c r="J117" s="42">
        <f>SUM(J118:J122)</f>
        <v>260</v>
      </c>
      <c r="K117" s="42">
        <f>SUM(K118:K122)</f>
        <v>800</v>
      </c>
      <c r="L117" s="74">
        <v>2016</v>
      </c>
    </row>
    <row r="118" spans="1:12" ht="72" customHeight="1">
      <c r="A118" s="65">
        <v>1</v>
      </c>
      <c r="B118" s="65"/>
      <c r="C118" s="65"/>
      <c r="D118" s="53" t="s">
        <v>441</v>
      </c>
      <c r="E118" s="53" t="s">
        <v>521</v>
      </c>
      <c r="F118" s="51"/>
      <c r="G118" s="48">
        <v>160</v>
      </c>
      <c r="H118" s="48">
        <v>0</v>
      </c>
      <c r="I118" s="57">
        <v>40</v>
      </c>
      <c r="J118" s="57">
        <v>120</v>
      </c>
      <c r="K118" s="248">
        <v>800</v>
      </c>
      <c r="L118" s="95"/>
    </row>
    <row r="119" spans="1:12" ht="29.1" customHeight="1">
      <c r="A119" s="65">
        <v>2</v>
      </c>
      <c r="B119" s="65"/>
      <c r="C119" s="65"/>
      <c r="D119" s="53" t="s">
        <v>226</v>
      </c>
      <c r="E119" s="53" t="s">
        <v>522</v>
      </c>
      <c r="F119" s="51"/>
      <c r="G119" s="48">
        <v>90</v>
      </c>
      <c r="H119" s="48">
        <v>0</v>
      </c>
      <c r="I119" s="57">
        <v>90</v>
      </c>
      <c r="J119" s="57">
        <v>0</v>
      </c>
      <c r="K119" s="248"/>
      <c r="L119" s="95"/>
    </row>
    <row r="120" spans="1:12" ht="29.1" customHeight="1">
      <c r="A120" s="65">
        <v>3</v>
      </c>
      <c r="B120" s="65"/>
      <c r="C120" s="65"/>
      <c r="D120" s="53" t="s">
        <v>267</v>
      </c>
      <c r="E120" s="94" t="s">
        <v>523</v>
      </c>
      <c r="F120" s="51"/>
      <c r="G120" s="48">
        <v>20</v>
      </c>
      <c r="H120" s="48">
        <v>0</v>
      </c>
      <c r="I120" s="57">
        <v>20</v>
      </c>
      <c r="J120" s="57">
        <v>0</v>
      </c>
      <c r="K120" s="248"/>
      <c r="L120" s="95"/>
    </row>
    <row r="121" spans="1:12" ht="44.1" customHeight="1">
      <c r="A121" s="65">
        <v>4</v>
      </c>
      <c r="B121" s="65"/>
      <c r="C121" s="65"/>
      <c r="D121" s="53" t="s">
        <v>268</v>
      </c>
      <c r="E121" s="53" t="s">
        <v>269</v>
      </c>
      <c r="F121" s="51"/>
      <c r="G121" s="48">
        <v>230</v>
      </c>
      <c r="H121" s="48">
        <v>200</v>
      </c>
      <c r="I121" s="57">
        <v>30</v>
      </c>
      <c r="J121" s="57">
        <v>0</v>
      </c>
      <c r="K121" s="248"/>
      <c r="L121" s="95"/>
    </row>
    <row r="122" spans="1:12" s="2" customFormat="1" ht="38.1" customHeight="1">
      <c r="A122" s="59">
        <v>5</v>
      </c>
      <c r="B122" s="59"/>
      <c r="C122" s="59"/>
      <c r="D122" s="53" t="s">
        <v>270</v>
      </c>
      <c r="E122" s="53" t="s">
        <v>524</v>
      </c>
      <c r="F122" s="51"/>
      <c r="G122" s="48">
        <v>300</v>
      </c>
      <c r="H122" s="48">
        <v>160</v>
      </c>
      <c r="I122" s="57">
        <v>0</v>
      </c>
      <c r="J122" s="57">
        <v>140</v>
      </c>
      <c r="K122" s="249"/>
      <c r="L122" s="79"/>
    </row>
    <row r="123" spans="1:12" s="1" customFormat="1" ht="33" customHeight="1">
      <c r="A123" s="35" t="s">
        <v>50</v>
      </c>
      <c r="B123" s="37" t="s">
        <v>51</v>
      </c>
      <c r="C123" s="36">
        <v>4</v>
      </c>
      <c r="D123" s="165"/>
      <c r="E123" s="166"/>
      <c r="F123" s="37" t="s">
        <v>143</v>
      </c>
      <c r="G123" s="38">
        <f>G124+G127+G130+G136</f>
        <v>3200</v>
      </c>
      <c r="H123" s="38">
        <v>533.94000000000005</v>
      </c>
      <c r="I123" s="38">
        <v>1455</v>
      </c>
      <c r="J123" s="38">
        <v>1211.06</v>
      </c>
      <c r="K123" s="38">
        <v>3200</v>
      </c>
      <c r="L123" s="36"/>
    </row>
    <row r="124" spans="1:12" s="1" customFormat="1" ht="29.85" customHeight="1">
      <c r="A124" s="39" t="s">
        <v>144</v>
      </c>
      <c r="B124" s="40" t="s">
        <v>55</v>
      </c>
      <c r="C124" s="40" t="s">
        <v>57</v>
      </c>
      <c r="D124" s="41" t="s">
        <v>183</v>
      </c>
      <c r="E124" s="41" t="s">
        <v>184</v>
      </c>
      <c r="F124" s="41" t="s">
        <v>145</v>
      </c>
      <c r="G124" s="42">
        <f>SUM(G125:G126)</f>
        <v>800</v>
      </c>
      <c r="H124" s="42">
        <f>SUM(H125:H126)</f>
        <v>0</v>
      </c>
      <c r="I124" s="42">
        <f>SUM(I125:I126)</f>
        <v>550</v>
      </c>
      <c r="J124" s="42">
        <f>SUM(J125:J126)</f>
        <v>250</v>
      </c>
      <c r="K124" s="42">
        <f>SUM(K125:K126)</f>
        <v>800</v>
      </c>
      <c r="L124" s="74">
        <v>2016</v>
      </c>
    </row>
    <row r="125" spans="1:12" s="1" customFormat="1" ht="63" customHeight="1">
      <c r="A125" s="59">
        <v>1</v>
      </c>
      <c r="B125" s="58"/>
      <c r="C125" s="59"/>
      <c r="D125" s="52" t="s">
        <v>271</v>
      </c>
      <c r="E125" s="52" t="s">
        <v>525</v>
      </c>
      <c r="F125" s="51"/>
      <c r="G125" s="48">
        <v>200</v>
      </c>
      <c r="H125" s="48">
        <v>0</v>
      </c>
      <c r="I125" s="48">
        <v>150</v>
      </c>
      <c r="J125" s="48">
        <v>50</v>
      </c>
      <c r="K125" s="208">
        <v>800</v>
      </c>
      <c r="L125" s="206"/>
    </row>
    <row r="126" spans="1:12" s="1" customFormat="1" ht="126.95" customHeight="1">
      <c r="A126" s="59">
        <v>2</v>
      </c>
      <c r="B126" s="58"/>
      <c r="C126" s="59"/>
      <c r="D126" s="52" t="s">
        <v>272</v>
      </c>
      <c r="E126" s="52" t="s">
        <v>526</v>
      </c>
      <c r="F126" s="51"/>
      <c r="G126" s="48">
        <v>600</v>
      </c>
      <c r="H126" s="48">
        <v>0</v>
      </c>
      <c r="I126" s="48">
        <v>400</v>
      </c>
      <c r="J126" s="48">
        <v>200</v>
      </c>
      <c r="K126" s="208"/>
      <c r="L126" s="206"/>
    </row>
    <row r="127" spans="1:12" s="1" customFormat="1" ht="29.85" customHeight="1">
      <c r="A127" s="39" t="s">
        <v>146</v>
      </c>
      <c r="B127" s="40" t="s">
        <v>55</v>
      </c>
      <c r="C127" s="40" t="s">
        <v>56</v>
      </c>
      <c r="D127" s="41" t="s">
        <v>183</v>
      </c>
      <c r="E127" s="41" t="s">
        <v>184</v>
      </c>
      <c r="F127" s="41" t="s">
        <v>145</v>
      </c>
      <c r="G127" s="42">
        <f>SUM(G128:G129)</f>
        <v>800</v>
      </c>
      <c r="H127" s="42">
        <f>SUM(H128:H129)</f>
        <v>0</v>
      </c>
      <c r="I127" s="42">
        <f>SUM(I128:I129)</f>
        <v>600</v>
      </c>
      <c r="J127" s="42">
        <f>SUM(J128:J129)</f>
        <v>200</v>
      </c>
      <c r="K127" s="42">
        <f>SUM(K128:K129)</f>
        <v>800</v>
      </c>
      <c r="L127" s="74">
        <v>2016</v>
      </c>
    </row>
    <row r="128" spans="1:12" s="1" customFormat="1" ht="51" customHeight="1">
      <c r="A128" s="59">
        <v>1</v>
      </c>
      <c r="B128" s="58"/>
      <c r="C128" s="59"/>
      <c r="D128" s="52" t="s">
        <v>273</v>
      </c>
      <c r="E128" s="52" t="s">
        <v>527</v>
      </c>
      <c r="F128" s="51"/>
      <c r="G128" s="48">
        <v>300</v>
      </c>
      <c r="H128" s="48">
        <v>0</v>
      </c>
      <c r="I128" s="48">
        <v>200</v>
      </c>
      <c r="J128" s="48">
        <v>100</v>
      </c>
      <c r="K128" s="208">
        <v>800</v>
      </c>
      <c r="L128" s="206"/>
    </row>
    <row r="129" spans="1:12" s="1" customFormat="1" ht="137.1" customHeight="1">
      <c r="A129" s="59">
        <v>2</v>
      </c>
      <c r="B129" s="58"/>
      <c r="C129" s="59"/>
      <c r="D129" s="52" t="s">
        <v>274</v>
      </c>
      <c r="E129" s="52" t="s">
        <v>528</v>
      </c>
      <c r="F129" s="51"/>
      <c r="G129" s="48">
        <v>500</v>
      </c>
      <c r="H129" s="48">
        <v>0</v>
      </c>
      <c r="I129" s="48">
        <v>400</v>
      </c>
      <c r="J129" s="48">
        <v>100</v>
      </c>
      <c r="K129" s="208"/>
      <c r="L129" s="206"/>
    </row>
    <row r="130" spans="1:12" s="1" customFormat="1" ht="29.85" customHeight="1">
      <c r="A130" s="39" t="s">
        <v>147</v>
      </c>
      <c r="B130" s="40" t="s">
        <v>52</v>
      </c>
      <c r="C130" s="40" t="s">
        <v>53</v>
      </c>
      <c r="D130" s="41" t="s">
        <v>183</v>
      </c>
      <c r="E130" s="41" t="s">
        <v>184</v>
      </c>
      <c r="F130" s="41" t="s">
        <v>145</v>
      </c>
      <c r="G130" s="42">
        <f>SUM(G131:G135)</f>
        <v>800</v>
      </c>
      <c r="H130" s="42">
        <f>SUM(H131:H135)</f>
        <v>237.5</v>
      </c>
      <c r="I130" s="42">
        <f>SUM(I131:I135)</f>
        <v>375</v>
      </c>
      <c r="J130" s="42">
        <f>SUM(J131:J135)</f>
        <v>187.5</v>
      </c>
      <c r="K130" s="42">
        <f>SUM(K131:K135)</f>
        <v>800</v>
      </c>
      <c r="L130" s="74">
        <v>2016</v>
      </c>
    </row>
    <row r="131" spans="1:12" s="1" customFormat="1" ht="42.95" customHeight="1">
      <c r="A131" s="59">
        <v>1</v>
      </c>
      <c r="B131" s="58"/>
      <c r="C131" s="59"/>
      <c r="D131" s="100" t="s">
        <v>275</v>
      </c>
      <c r="E131" s="52" t="s">
        <v>276</v>
      </c>
      <c r="F131" s="51"/>
      <c r="G131" s="48">
        <v>72.5</v>
      </c>
      <c r="H131" s="48"/>
      <c r="I131" s="48">
        <v>35</v>
      </c>
      <c r="J131" s="48">
        <f>G131-I131</f>
        <v>37.5</v>
      </c>
      <c r="K131" s="209">
        <v>800</v>
      </c>
      <c r="L131" s="174"/>
    </row>
    <row r="132" spans="1:12" s="1" customFormat="1" ht="47.1" customHeight="1">
      <c r="A132" s="59">
        <v>2</v>
      </c>
      <c r="B132" s="58"/>
      <c r="C132" s="59"/>
      <c r="D132" s="100" t="s">
        <v>277</v>
      </c>
      <c r="E132" s="52" t="s">
        <v>529</v>
      </c>
      <c r="F132" s="51"/>
      <c r="G132" s="48">
        <v>110</v>
      </c>
      <c r="H132" s="48"/>
      <c r="I132" s="48">
        <v>30</v>
      </c>
      <c r="J132" s="48">
        <f>G132-I132</f>
        <v>80</v>
      </c>
      <c r="K132" s="210"/>
      <c r="L132" s="175"/>
    </row>
    <row r="133" spans="1:12" ht="60">
      <c r="A133" s="59">
        <v>3</v>
      </c>
      <c r="B133" s="58"/>
      <c r="C133" s="59"/>
      <c r="D133" s="100" t="s">
        <v>278</v>
      </c>
      <c r="E133" s="52" t="s">
        <v>530</v>
      </c>
      <c r="F133" s="51"/>
      <c r="G133" s="48">
        <v>150</v>
      </c>
      <c r="H133" s="48"/>
      <c r="I133" s="48">
        <v>80</v>
      </c>
      <c r="J133" s="48">
        <f>G133-I133</f>
        <v>70</v>
      </c>
      <c r="K133" s="210"/>
      <c r="L133" s="175"/>
    </row>
    <row r="134" spans="1:12" ht="45">
      <c r="A134" s="59">
        <v>4</v>
      </c>
      <c r="B134" s="58"/>
      <c r="C134" s="59"/>
      <c r="D134" s="52" t="s">
        <v>279</v>
      </c>
      <c r="E134" s="52" t="s">
        <v>280</v>
      </c>
      <c r="F134" s="51"/>
      <c r="G134" s="48">
        <v>230</v>
      </c>
      <c r="H134" s="48"/>
      <c r="I134" s="48">
        <v>230</v>
      </c>
      <c r="J134" s="48">
        <f>G134-I134</f>
        <v>0</v>
      </c>
      <c r="K134" s="210"/>
      <c r="L134" s="175"/>
    </row>
    <row r="135" spans="1:12" s="3" customFormat="1" ht="60">
      <c r="A135" s="59">
        <v>5</v>
      </c>
      <c r="B135" s="58"/>
      <c r="C135" s="59"/>
      <c r="D135" s="100" t="s">
        <v>531</v>
      </c>
      <c r="E135" s="52" t="s">
        <v>281</v>
      </c>
      <c r="F135" s="51"/>
      <c r="G135" s="48">
        <v>237.5</v>
      </c>
      <c r="H135" s="48">
        <v>237.5</v>
      </c>
      <c r="I135" s="48"/>
      <c r="J135" s="48"/>
      <c r="K135" s="211"/>
      <c r="L135" s="176"/>
    </row>
    <row r="136" spans="1:12" ht="29.85" customHeight="1">
      <c r="A136" s="39" t="s">
        <v>148</v>
      </c>
      <c r="B136" s="40" t="s">
        <v>52</v>
      </c>
      <c r="C136" s="40" t="s">
        <v>54</v>
      </c>
      <c r="D136" s="41" t="s">
        <v>183</v>
      </c>
      <c r="E136" s="41" t="s">
        <v>184</v>
      </c>
      <c r="F136" s="41" t="s">
        <v>145</v>
      </c>
      <c r="G136" s="42">
        <f>SUM(G137:G140)</f>
        <v>800</v>
      </c>
      <c r="H136" s="42">
        <f>SUM(H137:H140)</f>
        <v>296.44</v>
      </c>
      <c r="I136" s="42">
        <f>SUM(I137:I140)</f>
        <v>403.56</v>
      </c>
      <c r="J136" s="42">
        <f>SUM(J137:J140)</f>
        <v>100</v>
      </c>
      <c r="K136" s="42">
        <f>SUM(K137:K140)</f>
        <v>800</v>
      </c>
      <c r="L136" s="74">
        <v>2016</v>
      </c>
    </row>
    <row r="137" spans="1:12" ht="42.95" customHeight="1">
      <c r="A137" s="59">
        <v>1</v>
      </c>
      <c r="B137" s="58"/>
      <c r="C137" s="59"/>
      <c r="D137" s="52" t="s">
        <v>282</v>
      </c>
      <c r="E137" s="52" t="s">
        <v>280</v>
      </c>
      <c r="F137" s="51"/>
      <c r="G137" s="48">
        <v>353.56</v>
      </c>
      <c r="H137" s="48"/>
      <c r="I137" s="48">
        <v>353.56</v>
      </c>
      <c r="J137" s="48">
        <f>G137-I137</f>
        <v>0</v>
      </c>
      <c r="K137" s="209">
        <v>800</v>
      </c>
      <c r="L137" s="174"/>
    </row>
    <row r="138" spans="1:12" ht="24" customHeight="1">
      <c r="A138" s="59">
        <v>2</v>
      </c>
      <c r="B138" s="58"/>
      <c r="C138" s="59"/>
      <c r="D138" s="100" t="s">
        <v>283</v>
      </c>
      <c r="E138" s="52" t="s">
        <v>284</v>
      </c>
      <c r="F138" s="51"/>
      <c r="G138" s="48">
        <v>150</v>
      </c>
      <c r="H138" s="48"/>
      <c r="I138" s="48">
        <v>50</v>
      </c>
      <c r="J138" s="48">
        <f>G138-I138</f>
        <v>100</v>
      </c>
      <c r="K138" s="210"/>
      <c r="L138" s="175"/>
    </row>
    <row r="139" spans="1:12" s="3" customFormat="1" ht="62.1" customHeight="1">
      <c r="A139" s="59">
        <v>3</v>
      </c>
      <c r="B139" s="86"/>
      <c r="C139" s="86"/>
      <c r="D139" s="101" t="s">
        <v>532</v>
      </c>
      <c r="E139" s="102" t="s">
        <v>285</v>
      </c>
      <c r="F139" s="51"/>
      <c r="G139" s="83">
        <v>192.05</v>
      </c>
      <c r="H139" s="83">
        <v>192.05</v>
      </c>
      <c r="I139" s="83"/>
      <c r="J139" s="83"/>
      <c r="K139" s="210"/>
      <c r="L139" s="175"/>
    </row>
    <row r="140" spans="1:12" s="3" customFormat="1" ht="62.1" customHeight="1">
      <c r="A140" s="59">
        <v>4</v>
      </c>
      <c r="B140" s="86"/>
      <c r="C140" s="86"/>
      <c r="D140" s="101" t="s">
        <v>533</v>
      </c>
      <c r="E140" s="102" t="s">
        <v>285</v>
      </c>
      <c r="F140" s="51"/>
      <c r="G140" s="83">
        <v>104.39</v>
      </c>
      <c r="H140" s="83">
        <v>104.39</v>
      </c>
      <c r="I140" s="83"/>
      <c r="J140" s="83"/>
      <c r="K140" s="211"/>
      <c r="L140" s="176"/>
    </row>
    <row r="141" spans="1:12" s="1" customFormat="1" ht="33" customHeight="1">
      <c r="A141" s="35" t="s">
        <v>58</v>
      </c>
      <c r="B141" s="37" t="s">
        <v>59</v>
      </c>
      <c r="C141" s="36">
        <v>3</v>
      </c>
      <c r="D141" s="165"/>
      <c r="E141" s="166"/>
      <c r="F141" s="37" t="s">
        <v>143</v>
      </c>
      <c r="G141" s="38">
        <f>G142+G148+G150</f>
        <v>2419.9299999999998</v>
      </c>
      <c r="H141" s="38">
        <f>H142+H148+H150</f>
        <v>960</v>
      </c>
      <c r="I141" s="38">
        <f>I142+I148+I150</f>
        <v>1119.9299999999998</v>
      </c>
      <c r="J141" s="38">
        <f>J142+J148+J150</f>
        <v>340</v>
      </c>
      <c r="K141" s="38">
        <f>K142+K148+K150</f>
        <v>2400</v>
      </c>
      <c r="L141" s="36"/>
    </row>
    <row r="142" spans="1:12" s="1" customFormat="1" ht="29.85" customHeight="1">
      <c r="A142" s="40" t="s">
        <v>144</v>
      </c>
      <c r="B142" s="40" t="s">
        <v>62</v>
      </c>
      <c r="C142" s="40" t="s">
        <v>63</v>
      </c>
      <c r="D142" s="41" t="s">
        <v>183</v>
      </c>
      <c r="E142" s="41" t="s">
        <v>184</v>
      </c>
      <c r="F142" s="41" t="s">
        <v>145</v>
      </c>
      <c r="G142" s="42">
        <f>SUM(G143:G147)</f>
        <v>800</v>
      </c>
      <c r="H142" s="42">
        <f>SUM(H143:H147)</f>
        <v>800</v>
      </c>
      <c r="I142" s="42">
        <f>SUM(I143:I147)</f>
        <v>0</v>
      </c>
      <c r="J142" s="42">
        <f>SUM(J143:J147)</f>
        <v>0</v>
      </c>
      <c r="K142" s="42">
        <f>SUM(K143:K147)</f>
        <v>800</v>
      </c>
      <c r="L142" s="74">
        <v>2016</v>
      </c>
    </row>
    <row r="143" spans="1:12" s="1" customFormat="1" ht="45">
      <c r="A143" s="59">
        <v>1</v>
      </c>
      <c r="B143" s="58"/>
      <c r="C143" s="59"/>
      <c r="D143" s="53" t="s">
        <v>286</v>
      </c>
      <c r="E143" s="52" t="s">
        <v>287</v>
      </c>
      <c r="F143" s="51"/>
      <c r="G143" s="47">
        <v>250</v>
      </c>
      <c r="H143" s="47">
        <v>250</v>
      </c>
      <c r="I143" s="48">
        <v>0</v>
      </c>
      <c r="J143" s="47">
        <v>0</v>
      </c>
      <c r="K143" s="208">
        <v>800</v>
      </c>
      <c r="L143" s="206"/>
    </row>
    <row r="144" spans="1:12" s="1" customFormat="1" ht="29.1" customHeight="1">
      <c r="A144" s="59">
        <v>2</v>
      </c>
      <c r="B144" s="58"/>
      <c r="C144" s="59"/>
      <c r="D144" s="53" t="s">
        <v>288</v>
      </c>
      <c r="E144" s="53" t="s">
        <v>289</v>
      </c>
      <c r="F144" s="51"/>
      <c r="G144" s="47">
        <v>60</v>
      </c>
      <c r="H144" s="47">
        <v>60</v>
      </c>
      <c r="I144" s="48">
        <v>0</v>
      </c>
      <c r="J144" s="47">
        <v>0</v>
      </c>
      <c r="K144" s="208"/>
      <c r="L144" s="206"/>
    </row>
    <row r="145" spans="1:12" s="1" customFormat="1" ht="48" customHeight="1">
      <c r="A145" s="59">
        <v>3</v>
      </c>
      <c r="B145" s="58"/>
      <c r="C145" s="59"/>
      <c r="D145" s="52" t="s">
        <v>290</v>
      </c>
      <c r="E145" s="52" t="s">
        <v>534</v>
      </c>
      <c r="F145" s="51"/>
      <c r="G145" s="47">
        <v>106</v>
      </c>
      <c r="H145" s="47">
        <v>106</v>
      </c>
      <c r="I145" s="48">
        <v>0</v>
      </c>
      <c r="J145" s="47">
        <v>0</v>
      </c>
      <c r="K145" s="208"/>
      <c r="L145" s="206"/>
    </row>
    <row r="146" spans="1:12" s="1" customFormat="1" ht="30">
      <c r="A146" s="59">
        <v>4</v>
      </c>
      <c r="B146" s="58"/>
      <c r="C146" s="59"/>
      <c r="D146" s="53" t="s">
        <v>291</v>
      </c>
      <c r="E146" s="53" t="s">
        <v>535</v>
      </c>
      <c r="F146" s="51"/>
      <c r="G146" s="47">
        <v>260</v>
      </c>
      <c r="H146" s="47">
        <v>260</v>
      </c>
      <c r="I146" s="48">
        <v>0</v>
      </c>
      <c r="J146" s="47">
        <v>0</v>
      </c>
      <c r="K146" s="208"/>
      <c r="L146" s="206"/>
    </row>
    <row r="147" spans="1:12" s="1" customFormat="1">
      <c r="A147" s="59">
        <v>5</v>
      </c>
      <c r="B147" s="58"/>
      <c r="C147" s="59"/>
      <c r="D147" s="53" t="s">
        <v>292</v>
      </c>
      <c r="E147" s="53" t="s">
        <v>536</v>
      </c>
      <c r="F147" s="51"/>
      <c r="G147" s="47">
        <v>124</v>
      </c>
      <c r="H147" s="47">
        <v>124</v>
      </c>
      <c r="I147" s="48">
        <v>0</v>
      </c>
      <c r="J147" s="47">
        <v>0</v>
      </c>
      <c r="K147" s="208"/>
      <c r="L147" s="206"/>
    </row>
    <row r="148" spans="1:12" s="1" customFormat="1" ht="29.85" customHeight="1">
      <c r="A148" s="40" t="s">
        <v>146</v>
      </c>
      <c r="B148" s="40" t="s">
        <v>60</v>
      </c>
      <c r="C148" s="40" t="s">
        <v>61</v>
      </c>
      <c r="D148" s="41" t="s">
        <v>183</v>
      </c>
      <c r="E148" s="41" t="s">
        <v>184</v>
      </c>
      <c r="F148" s="41" t="s">
        <v>145</v>
      </c>
      <c r="G148" s="42">
        <f>SUM(G149)</f>
        <v>819.93</v>
      </c>
      <c r="H148" s="42">
        <f>SUM(H149)</f>
        <v>160</v>
      </c>
      <c r="I148" s="42">
        <f>SUM(I149)</f>
        <v>659.93</v>
      </c>
      <c r="J148" s="42">
        <f>SUM(J149)</f>
        <v>0</v>
      </c>
      <c r="K148" s="42">
        <f>SUM(K149)</f>
        <v>800</v>
      </c>
      <c r="L148" s="74">
        <v>2016</v>
      </c>
    </row>
    <row r="149" spans="1:12" s="1" customFormat="1" ht="60">
      <c r="A149" s="59">
        <v>1</v>
      </c>
      <c r="B149" s="58" t="s">
        <v>164</v>
      </c>
      <c r="C149" s="59"/>
      <c r="D149" s="52" t="s">
        <v>293</v>
      </c>
      <c r="E149" s="52" t="s">
        <v>537</v>
      </c>
      <c r="F149" s="51"/>
      <c r="G149" s="47">
        <v>819.93</v>
      </c>
      <c r="H149" s="48">
        <v>160</v>
      </c>
      <c r="I149" s="48">
        <v>659.93</v>
      </c>
      <c r="J149" s="47">
        <v>0</v>
      </c>
      <c r="K149" s="57">
        <v>800</v>
      </c>
      <c r="L149" s="106"/>
    </row>
    <row r="150" spans="1:12" s="1" customFormat="1" ht="29.85" customHeight="1">
      <c r="A150" s="40" t="s">
        <v>147</v>
      </c>
      <c r="B150" s="40" t="s">
        <v>64</v>
      </c>
      <c r="C150" s="40" t="s">
        <v>65</v>
      </c>
      <c r="D150" s="41" t="s">
        <v>183</v>
      </c>
      <c r="E150" s="41" t="s">
        <v>184</v>
      </c>
      <c r="F150" s="41" t="s">
        <v>145</v>
      </c>
      <c r="G150" s="42">
        <f>SUM(G151:G152)</f>
        <v>800</v>
      </c>
      <c r="H150" s="42">
        <f>SUM(H151:H152)</f>
        <v>0</v>
      </c>
      <c r="I150" s="42">
        <f>SUM(I151:I152)</f>
        <v>460</v>
      </c>
      <c r="J150" s="42">
        <f>SUM(J151:J152)</f>
        <v>340</v>
      </c>
      <c r="K150" s="42">
        <f>SUM(K151:K152)</f>
        <v>800</v>
      </c>
      <c r="L150" s="74">
        <v>2017</v>
      </c>
    </row>
    <row r="151" spans="1:12" s="1" customFormat="1" ht="60">
      <c r="A151" s="59">
        <v>1</v>
      </c>
      <c r="B151" s="58"/>
      <c r="C151" s="59"/>
      <c r="D151" s="52" t="s">
        <v>294</v>
      </c>
      <c r="E151" s="52" t="s">
        <v>538</v>
      </c>
      <c r="F151" s="51"/>
      <c r="G151" s="47">
        <v>720</v>
      </c>
      <c r="H151" s="48">
        <v>0</v>
      </c>
      <c r="I151" s="48">
        <v>400</v>
      </c>
      <c r="J151" s="47">
        <v>320</v>
      </c>
      <c r="K151" s="242">
        <v>800</v>
      </c>
      <c r="L151" s="174"/>
    </row>
    <row r="152" spans="1:12" s="1" customFormat="1" ht="30">
      <c r="A152" s="59">
        <v>2</v>
      </c>
      <c r="B152" s="58"/>
      <c r="C152" s="59"/>
      <c r="D152" s="52" t="s">
        <v>295</v>
      </c>
      <c r="E152" s="52" t="s">
        <v>539</v>
      </c>
      <c r="F152" s="51"/>
      <c r="G152" s="47">
        <v>80</v>
      </c>
      <c r="H152" s="48">
        <v>0</v>
      </c>
      <c r="I152" s="48">
        <v>60</v>
      </c>
      <c r="J152" s="47">
        <v>20</v>
      </c>
      <c r="K152" s="243"/>
      <c r="L152" s="176"/>
    </row>
    <row r="153" spans="1:12" s="1" customFormat="1" ht="33" customHeight="1">
      <c r="A153" s="35" t="s">
        <v>66</v>
      </c>
      <c r="B153" s="37" t="s">
        <v>67</v>
      </c>
      <c r="C153" s="36">
        <v>4</v>
      </c>
      <c r="D153" s="165"/>
      <c r="E153" s="166"/>
      <c r="F153" s="37" t="s">
        <v>143</v>
      </c>
      <c r="G153" s="38">
        <f>G154+G157+G160+G163</f>
        <v>3200</v>
      </c>
      <c r="H153" s="38">
        <f>H154+H157+H160+H163</f>
        <v>2160</v>
      </c>
      <c r="I153" s="38">
        <f>I154+I157+I160+I163</f>
        <v>940</v>
      </c>
      <c r="J153" s="38">
        <f>J154+J157+J160+J163</f>
        <v>100</v>
      </c>
      <c r="K153" s="38">
        <f>K154+K157+K160+K163</f>
        <v>2000</v>
      </c>
      <c r="L153" s="36"/>
    </row>
    <row r="154" spans="1:12" s="1" customFormat="1" ht="29.85" customHeight="1">
      <c r="A154" s="39" t="s">
        <v>144</v>
      </c>
      <c r="B154" s="40" t="s">
        <v>68</v>
      </c>
      <c r="C154" s="40" t="s">
        <v>69</v>
      </c>
      <c r="D154" s="41" t="s">
        <v>183</v>
      </c>
      <c r="E154" s="41" t="s">
        <v>184</v>
      </c>
      <c r="F154" s="41" t="s">
        <v>145</v>
      </c>
      <c r="G154" s="42">
        <f>G155+G156</f>
        <v>800</v>
      </c>
      <c r="H154" s="42">
        <f>H155+H156</f>
        <v>800</v>
      </c>
      <c r="I154" s="42">
        <f>I155+I156</f>
        <v>0</v>
      </c>
      <c r="J154" s="42">
        <f>J155+J156</f>
        <v>0</v>
      </c>
      <c r="K154" s="42">
        <f>K155+K156</f>
        <v>400</v>
      </c>
      <c r="L154" s="74">
        <v>2016</v>
      </c>
    </row>
    <row r="155" spans="1:12" s="1" customFormat="1" ht="66.95" customHeight="1">
      <c r="A155" s="58">
        <v>1</v>
      </c>
      <c r="B155" s="103"/>
      <c r="C155" s="49"/>
      <c r="D155" s="52" t="s">
        <v>540</v>
      </c>
      <c r="E155" s="52" t="s">
        <v>296</v>
      </c>
      <c r="F155" s="51"/>
      <c r="G155" s="56">
        <v>400</v>
      </c>
      <c r="H155" s="57">
        <v>400</v>
      </c>
      <c r="I155" s="57"/>
      <c r="J155" s="56"/>
      <c r="K155" s="209">
        <v>400</v>
      </c>
      <c r="L155" s="195"/>
    </row>
    <row r="156" spans="1:12" s="1" customFormat="1" ht="63" customHeight="1">
      <c r="A156" s="58">
        <v>2</v>
      </c>
      <c r="B156" s="103"/>
      <c r="C156" s="49"/>
      <c r="D156" s="52" t="s">
        <v>297</v>
      </c>
      <c r="E156" s="52" t="s">
        <v>298</v>
      </c>
      <c r="F156" s="51"/>
      <c r="G156" s="56">
        <v>400</v>
      </c>
      <c r="H156" s="57">
        <v>400</v>
      </c>
      <c r="I156" s="57"/>
      <c r="J156" s="56"/>
      <c r="K156" s="211"/>
      <c r="L156" s="197"/>
    </row>
    <row r="157" spans="1:12" s="1" customFormat="1" ht="29.85" customHeight="1">
      <c r="A157" s="39" t="s">
        <v>146</v>
      </c>
      <c r="B157" s="40" t="s">
        <v>68</v>
      </c>
      <c r="C157" s="40" t="s">
        <v>70</v>
      </c>
      <c r="D157" s="41" t="s">
        <v>183</v>
      </c>
      <c r="E157" s="41" t="s">
        <v>184</v>
      </c>
      <c r="F157" s="41" t="s">
        <v>145</v>
      </c>
      <c r="G157" s="42">
        <f>G158+G159</f>
        <v>800</v>
      </c>
      <c r="H157" s="42">
        <f>H158+H159</f>
        <v>800</v>
      </c>
      <c r="I157" s="42">
        <f>I158+I159</f>
        <v>0</v>
      </c>
      <c r="J157" s="42">
        <f>J158+J159</f>
        <v>0</v>
      </c>
      <c r="K157" s="42">
        <f>K158+K159</f>
        <v>400</v>
      </c>
      <c r="L157" s="74">
        <v>2016</v>
      </c>
    </row>
    <row r="158" spans="1:12" s="1" customFormat="1" ht="45" customHeight="1">
      <c r="A158" s="58">
        <v>1</v>
      </c>
      <c r="B158" s="49"/>
      <c r="C158" s="49"/>
      <c r="D158" s="52" t="s">
        <v>299</v>
      </c>
      <c r="E158" s="52" t="s">
        <v>300</v>
      </c>
      <c r="F158" s="51"/>
      <c r="G158" s="56">
        <v>400</v>
      </c>
      <c r="H158" s="57">
        <v>400</v>
      </c>
      <c r="I158" s="57"/>
      <c r="J158" s="56"/>
      <c r="K158" s="209">
        <v>400</v>
      </c>
      <c r="L158" s="195"/>
    </row>
    <row r="159" spans="1:12" s="1" customFormat="1" ht="63.95" customHeight="1">
      <c r="A159" s="58">
        <v>2</v>
      </c>
      <c r="B159" s="49"/>
      <c r="C159" s="49"/>
      <c r="D159" s="52" t="s">
        <v>297</v>
      </c>
      <c r="E159" s="52" t="s">
        <v>301</v>
      </c>
      <c r="F159" s="51"/>
      <c r="G159" s="56">
        <v>400</v>
      </c>
      <c r="H159" s="57">
        <v>400</v>
      </c>
      <c r="I159" s="57"/>
      <c r="J159" s="56"/>
      <c r="K159" s="211"/>
      <c r="L159" s="197"/>
    </row>
    <row r="160" spans="1:12" s="1" customFormat="1" ht="29.85" customHeight="1">
      <c r="A160" s="39" t="s">
        <v>147</v>
      </c>
      <c r="B160" s="40" t="s">
        <v>68</v>
      </c>
      <c r="C160" s="40" t="s">
        <v>71</v>
      </c>
      <c r="D160" s="41" t="s">
        <v>183</v>
      </c>
      <c r="E160" s="41" t="s">
        <v>184</v>
      </c>
      <c r="F160" s="41" t="s">
        <v>145</v>
      </c>
      <c r="G160" s="42">
        <f>G161+G162</f>
        <v>800</v>
      </c>
      <c r="H160" s="42">
        <f>H161+H162</f>
        <v>560</v>
      </c>
      <c r="I160" s="42">
        <f>I161+I162</f>
        <v>140</v>
      </c>
      <c r="J160" s="42">
        <f>J161+J162</f>
        <v>100</v>
      </c>
      <c r="K160" s="42">
        <f>K161+K162</f>
        <v>400</v>
      </c>
      <c r="L160" s="74">
        <v>2016</v>
      </c>
    </row>
    <row r="161" spans="1:13" s="1" customFormat="1" ht="78.95" customHeight="1">
      <c r="A161" s="58">
        <v>1</v>
      </c>
      <c r="B161" s="49"/>
      <c r="C161" s="49"/>
      <c r="D161" s="52" t="s">
        <v>540</v>
      </c>
      <c r="E161" s="52" t="s">
        <v>541</v>
      </c>
      <c r="F161" s="51"/>
      <c r="G161" s="56">
        <v>400</v>
      </c>
      <c r="H161" s="57">
        <v>400</v>
      </c>
      <c r="I161" s="57"/>
      <c r="J161" s="56"/>
      <c r="K161" s="209">
        <v>400</v>
      </c>
      <c r="L161" s="195"/>
    </row>
    <row r="162" spans="1:13" s="1" customFormat="1" ht="90.75" customHeight="1">
      <c r="A162" s="58">
        <v>2</v>
      </c>
      <c r="B162" s="49"/>
      <c r="C162" s="49"/>
      <c r="D162" s="52" t="s">
        <v>297</v>
      </c>
      <c r="E162" s="52" t="s">
        <v>542</v>
      </c>
      <c r="F162" s="51"/>
      <c r="G162" s="56">
        <v>400</v>
      </c>
      <c r="H162" s="57">
        <v>160</v>
      </c>
      <c r="I162" s="57">
        <v>140</v>
      </c>
      <c r="J162" s="56">
        <v>100</v>
      </c>
      <c r="K162" s="211"/>
      <c r="L162" s="197"/>
    </row>
    <row r="163" spans="1:13" s="1" customFormat="1" ht="29.85" customHeight="1">
      <c r="A163" s="39" t="s">
        <v>148</v>
      </c>
      <c r="B163" s="40" t="s">
        <v>72</v>
      </c>
      <c r="C163" s="40" t="s">
        <v>73</v>
      </c>
      <c r="D163" s="41" t="s">
        <v>183</v>
      </c>
      <c r="E163" s="41" t="s">
        <v>184</v>
      </c>
      <c r="F163" s="41" t="s">
        <v>145</v>
      </c>
      <c r="G163" s="42">
        <f>SUM(G164:G168)</f>
        <v>800</v>
      </c>
      <c r="H163" s="42">
        <f>SUM(H164:H168)</f>
        <v>0</v>
      </c>
      <c r="I163" s="42">
        <f>SUM(I164:I168)</f>
        <v>800</v>
      </c>
      <c r="J163" s="42">
        <f>SUM(J164:J168)</f>
        <v>0</v>
      </c>
      <c r="K163" s="42">
        <f>SUM(K164:K168)</f>
        <v>800</v>
      </c>
      <c r="L163" s="74">
        <v>2016</v>
      </c>
    </row>
    <row r="164" spans="1:13" s="1" customFormat="1" ht="48.95" customHeight="1">
      <c r="A164" s="43">
        <v>1</v>
      </c>
      <c r="B164" s="43"/>
      <c r="C164" s="43"/>
      <c r="D164" s="52" t="s">
        <v>302</v>
      </c>
      <c r="E164" s="52" t="s">
        <v>543</v>
      </c>
      <c r="F164" s="51"/>
      <c r="G164" s="56">
        <v>240</v>
      </c>
      <c r="H164" s="57"/>
      <c r="I164" s="57">
        <v>240</v>
      </c>
      <c r="J164" s="56"/>
      <c r="K164" s="209">
        <v>800</v>
      </c>
      <c r="L164" s="195"/>
    </row>
    <row r="165" spans="1:13" s="1" customFormat="1" ht="48.95" customHeight="1">
      <c r="A165" s="43">
        <v>2</v>
      </c>
      <c r="B165" s="43"/>
      <c r="C165" s="43"/>
      <c r="D165" s="52" t="s">
        <v>303</v>
      </c>
      <c r="E165" s="52" t="s">
        <v>544</v>
      </c>
      <c r="F165" s="51"/>
      <c r="G165" s="56">
        <v>250</v>
      </c>
      <c r="H165" s="57"/>
      <c r="I165" s="57">
        <v>250</v>
      </c>
      <c r="J165" s="56"/>
      <c r="K165" s="210"/>
      <c r="L165" s="196"/>
    </row>
    <row r="166" spans="1:13" s="1" customFormat="1" ht="74.099999999999994" customHeight="1">
      <c r="A166" s="43">
        <v>3</v>
      </c>
      <c r="B166" s="43"/>
      <c r="C166" s="43"/>
      <c r="D166" s="52" t="s">
        <v>304</v>
      </c>
      <c r="E166" s="52" t="s">
        <v>545</v>
      </c>
      <c r="F166" s="51"/>
      <c r="G166" s="56">
        <v>180</v>
      </c>
      <c r="H166" s="57"/>
      <c r="I166" s="57">
        <v>180</v>
      </c>
      <c r="J166" s="56"/>
      <c r="K166" s="210"/>
      <c r="L166" s="196"/>
    </row>
    <row r="167" spans="1:13" s="1" customFormat="1" ht="60" customHeight="1">
      <c r="A167" s="43">
        <v>4</v>
      </c>
      <c r="B167" s="43"/>
      <c r="C167" s="43"/>
      <c r="D167" s="52" t="s">
        <v>305</v>
      </c>
      <c r="E167" s="52" t="s">
        <v>546</v>
      </c>
      <c r="F167" s="51"/>
      <c r="G167" s="56">
        <v>40</v>
      </c>
      <c r="H167" s="57"/>
      <c r="I167" s="57">
        <v>40</v>
      </c>
      <c r="J167" s="56"/>
      <c r="K167" s="210"/>
      <c r="L167" s="196"/>
    </row>
    <row r="168" spans="1:13" s="1" customFormat="1" ht="62.1" customHeight="1">
      <c r="A168" s="43">
        <v>5</v>
      </c>
      <c r="B168" s="59"/>
      <c r="C168" s="59"/>
      <c r="D168" s="52" t="s">
        <v>306</v>
      </c>
      <c r="E168" s="52" t="s">
        <v>547</v>
      </c>
      <c r="F168" s="51"/>
      <c r="G168" s="56">
        <v>90</v>
      </c>
      <c r="H168" s="57"/>
      <c r="I168" s="57">
        <v>90</v>
      </c>
      <c r="J168" s="56"/>
      <c r="K168" s="211"/>
      <c r="L168" s="197"/>
      <c r="M168" s="107"/>
    </row>
    <row r="169" spans="1:13" s="8" customFormat="1" ht="33" customHeight="1">
      <c r="A169" s="35" t="s">
        <v>74</v>
      </c>
      <c r="B169" s="37" t="s">
        <v>75</v>
      </c>
      <c r="C169" s="36">
        <v>9</v>
      </c>
      <c r="D169" s="165"/>
      <c r="E169" s="166"/>
      <c r="F169" s="37" t="s">
        <v>143</v>
      </c>
      <c r="G169" s="38">
        <f t="shared" ref="G169:K169" si="1">G170+G176+G182+G187+G194+G197+G201+G204+G207</f>
        <v>6037</v>
      </c>
      <c r="H169" s="38">
        <f t="shared" si="1"/>
        <v>2009.8600000000001</v>
      </c>
      <c r="I169" s="38">
        <f t="shared" si="1"/>
        <v>3402.355</v>
      </c>
      <c r="J169" s="38">
        <f t="shared" si="1"/>
        <v>624.78499999999997</v>
      </c>
      <c r="K169" s="38">
        <f t="shared" si="1"/>
        <v>5200</v>
      </c>
      <c r="L169" s="36"/>
    </row>
    <row r="170" spans="1:13" s="9" customFormat="1" ht="29.85" customHeight="1">
      <c r="A170" s="39" t="s">
        <v>144</v>
      </c>
      <c r="B170" s="40" t="s">
        <v>76</v>
      </c>
      <c r="C170" s="40" t="s">
        <v>73</v>
      </c>
      <c r="D170" s="41" t="s">
        <v>183</v>
      </c>
      <c r="E170" s="41" t="s">
        <v>184</v>
      </c>
      <c r="F170" s="41" t="s">
        <v>145</v>
      </c>
      <c r="G170" s="42">
        <f>SUM(G171:G175)</f>
        <v>820</v>
      </c>
      <c r="H170" s="42">
        <f>SUM(H171:H175)</f>
        <v>0</v>
      </c>
      <c r="I170" s="42">
        <f>SUM(I171:I175)</f>
        <v>470</v>
      </c>
      <c r="J170" s="42">
        <f>SUM(J171:J175)</f>
        <v>350</v>
      </c>
      <c r="K170" s="42">
        <f>SUM(K171:K175)</f>
        <v>800</v>
      </c>
      <c r="L170" s="74">
        <v>2017</v>
      </c>
    </row>
    <row r="171" spans="1:13" s="10" customFormat="1" ht="50.1" customHeight="1">
      <c r="A171" s="58">
        <v>1</v>
      </c>
      <c r="B171" s="104"/>
      <c r="C171" s="104"/>
      <c r="D171" s="52" t="s">
        <v>307</v>
      </c>
      <c r="E171" s="52" t="s">
        <v>548</v>
      </c>
      <c r="F171" s="51"/>
      <c r="G171" s="56">
        <v>420</v>
      </c>
      <c r="H171" s="56"/>
      <c r="I171" s="56">
        <v>200</v>
      </c>
      <c r="J171" s="56">
        <v>220</v>
      </c>
      <c r="K171" s="244">
        <v>800</v>
      </c>
      <c r="L171" s="108"/>
    </row>
    <row r="172" spans="1:13" s="10" customFormat="1" ht="50.1" customHeight="1">
      <c r="A172" s="58">
        <v>2</v>
      </c>
      <c r="B172" s="104"/>
      <c r="C172" s="104"/>
      <c r="D172" s="52" t="s">
        <v>308</v>
      </c>
      <c r="E172" s="52" t="s">
        <v>549</v>
      </c>
      <c r="F172" s="51"/>
      <c r="G172" s="56">
        <v>70</v>
      </c>
      <c r="H172" s="56"/>
      <c r="I172" s="56">
        <v>70</v>
      </c>
      <c r="J172" s="56"/>
      <c r="K172" s="245"/>
      <c r="L172" s="108"/>
    </row>
    <row r="173" spans="1:13" s="11" customFormat="1" ht="50.1" customHeight="1">
      <c r="A173" s="58">
        <v>3</v>
      </c>
      <c r="B173" s="104"/>
      <c r="C173" s="104"/>
      <c r="D173" s="52" t="s">
        <v>309</v>
      </c>
      <c r="E173" s="52" t="s">
        <v>550</v>
      </c>
      <c r="F173" s="51"/>
      <c r="G173" s="56">
        <v>130</v>
      </c>
      <c r="H173" s="56"/>
      <c r="I173" s="56">
        <v>0</v>
      </c>
      <c r="J173" s="56">
        <v>130</v>
      </c>
      <c r="K173" s="245"/>
      <c r="L173" s="108"/>
    </row>
    <row r="174" spans="1:13" s="11" customFormat="1" ht="44.1" customHeight="1">
      <c r="A174" s="58">
        <v>4</v>
      </c>
      <c r="B174" s="104"/>
      <c r="C174" s="104"/>
      <c r="D174" s="52" t="s">
        <v>310</v>
      </c>
      <c r="E174" s="52" t="s">
        <v>551</v>
      </c>
      <c r="F174" s="51"/>
      <c r="G174" s="56">
        <v>100</v>
      </c>
      <c r="H174" s="56"/>
      <c r="I174" s="56">
        <v>100</v>
      </c>
      <c r="J174" s="56"/>
      <c r="K174" s="245"/>
      <c r="L174" s="109"/>
    </row>
    <row r="175" spans="1:13" s="11" customFormat="1" ht="42.95" customHeight="1">
      <c r="A175" s="58">
        <v>5</v>
      </c>
      <c r="B175" s="104"/>
      <c r="C175" s="104"/>
      <c r="D175" s="52" t="s">
        <v>311</v>
      </c>
      <c r="E175" s="52" t="s">
        <v>552</v>
      </c>
      <c r="F175" s="51"/>
      <c r="G175" s="56">
        <v>100</v>
      </c>
      <c r="H175" s="56"/>
      <c r="I175" s="56">
        <v>100</v>
      </c>
      <c r="J175" s="56"/>
      <c r="K175" s="246"/>
      <c r="L175" s="109"/>
    </row>
    <row r="176" spans="1:13" s="12" customFormat="1" ht="29.85" customHeight="1">
      <c r="A176" s="39" t="s">
        <v>146</v>
      </c>
      <c r="B176" s="40" t="s">
        <v>77</v>
      </c>
      <c r="C176" s="40" t="s">
        <v>78</v>
      </c>
      <c r="D176" s="41" t="s">
        <v>183</v>
      </c>
      <c r="E176" s="41" t="s">
        <v>184</v>
      </c>
      <c r="F176" s="41" t="s">
        <v>145</v>
      </c>
      <c r="G176" s="42">
        <f>SUM(G177:G181)</f>
        <v>800</v>
      </c>
      <c r="H176" s="42">
        <f>SUM(H177:H181)</f>
        <v>0</v>
      </c>
      <c r="I176" s="42">
        <f>SUM(I177:I181)</f>
        <v>600</v>
      </c>
      <c r="J176" s="42">
        <f>SUM(J177:J181)</f>
        <v>200</v>
      </c>
      <c r="K176" s="42">
        <f>SUM(K177:K181)</f>
        <v>800</v>
      </c>
      <c r="L176" s="74">
        <v>2017</v>
      </c>
    </row>
    <row r="177" spans="1:12" s="12" customFormat="1" ht="30.95" customHeight="1">
      <c r="A177" s="58">
        <v>1</v>
      </c>
      <c r="B177" s="58"/>
      <c r="C177" s="58"/>
      <c r="D177" s="52" t="s">
        <v>312</v>
      </c>
      <c r="E177" s="52" t="s">
        <v>636</v>
      </c>
      <c r="F177" s="51"/>
      <c r="G177" s="56">
        <f t="shared" ref="G177:G181" si="2">H177+I177+J177</f>
        <v>100</v>
      </c>
      <c r="H177" s="56"/>
      <c r="I177" s="56">
        <v>100</v>
      </c>
      <c r="J177" s="56"/>
      <c r="K177" s="209">
        <v>800</v>
      </c>
      <c r="L177" s="198"/>
    </row>
    <row r="178" spans="1:12" s="12" customFormat="1" ht="30.95" customHeight="1">
      <c r="A178" s="58">
        <v>2</v>
      </c>
      <c r="B178" s="58"/>
      <c r="C178" s="58"/>
      <c r="D178" s="52" t="s">
        <v>313</v>
      </c>
      <c r="E178" s="52" t="s">
        <v>637</v>
      </c>
      <c r="F178" s="51"/>
      <c r="G178" s="56">
        <f t="shared" si="2"/>
        <v>50</v>
      </c>
      <c r="H178" s="56"/>
      <c r="I178" s="56">
        <v>50</v>
      </c>
      <c r="J178" s="56"/>
      <c r="K178" s="210"/>
      <c r="L178" s="199"/>
    </row>
    <row r="179" spans="1:12" s="12" customFormat="1" ht="30.95" customHeight="1">
      <c r="A179" s="58">
        <v>3</v>
      </c>
      <c r="B179" s="58"/>
      <c r="C179" s="58"/>
      <c r="D179" s="52" t="s">
        <v>314</v>
      </c>
      <c r="E179" s="52" t="s">
        <v>553</v>
      </c>
      <c r="F179" s="51"/>
      <c r="G179" s="56">
        <f t="shared" si="2"/>
        <v>200</v>
      </c>
      <c r="H179" s="56"/>
      <c r="I179" s="56">
        <v>200</v>
      </c>
      <c r="J179" s="56"/>
      <c r="K179" s="210"/>
      <c r="L179" s="199"/>
    </row>
    <row r="180" spans="1:12" s="12" customFormat="1" ht="30.95" customHeight="1">
      <c r="A180" s="58">
        <v>4</v>
      </c>
      <c r="B180" s="58"/>
      <c r="C180" s="58"/>
      <c r="D180" s="52" t="s">
        <v>315</v>
      </c>
      <c r="E180" s="52" t="s">
        <v>554</v>
      </c>
      <c r="F180" s="51"/>
      <c r="G180" s="56">
        <f t="shared" si="2"/>
        <v>200</v>
      </c>
      <c r="H180" s="56"/>
      <c r="I180" s="56"/>
      <c r="J180" s="56">
        <v>200</v>
      </c>
      <c r="K180" s="210"/>
      <c r="L180" s="199"/>
    </row>
    <row r="181" spans="1:12" s="12" customFormat="1" ht="30.95" customHeight="1">
      <c r="A181" s="58">
        <v>5</v>
      </c>
      <c r="B181" s="58"/>
      <c r="C181" s="58"/>
      <c r="D181" s="52" t="s">
        <v>316</v>
      </c>
      <c r="E181" s="52" t="s">
        <v>555</v>
      </c>
      <c r="F181" s="51"/>
      <c r="G181" s="56">
        <f t="shared" si="2"/>
        <v>250</v>
      </c>
      <c r="H181" s="56"/>
      <c r="I181" s="56">
        <v>250</v>
      </c>
      <c r="J181" s="56"/>
      <c r="K181" s="210"/>
      <c r="L181" s="199"/>
    </row>
    <row r="182" spans="1:12" s="12" customFormat="1" ht="29.85" customHeight="1">
      <c r="A182" s="39" t="s">
        <v>147</v>
      </c>
      <c r="B182" s="40" t="s">
        <v>79</v>
      </c>
      <c r="C182" s="40" t="s">
        <v>80</v>
      </c>
      <c r="D182" s="41" t="s">
        <v>183</v>
      </c>
      <c r="E182" s="41" t="s">
        <v>184</v>
      </c>
      <c r="F182" s="41" t="s">
        <v>145</v>
      </c>
      <c r="G182" s="42">
        <f>SUM(G183:G186)</f>
        <v>400</v>
      </c>
      <c r="H182" s="42">
        <f>SUM(H183:H186)</f>
        <v>378</v>
      </c>
      <c r="I182" s="42">
        <f>SUM(I183:I186)</f>
        <v>22</v>
      </c>
      <c r="J182" s="42">
        <f>SUM(J183:J186)</f>
        <v>0</v>
      </c>
      <c r="K182" s="42">
        <f>SUM(K183:K186)</f>
        <v>400</v>
      </c>
      <c r="L182" s="74">
        <v>2016</v>
      </c>
    </row>
    <row r="183" spans="1:12" s="12" customFormat="1" ht="114.95" customHeight="1">
      <c r="A183" s="58">
        <v>1</v>
      </c>
      <c r="B183" s="58"/>
      <c r="C183" s="59"/>
      <c r="D183" s="102" t="s">
        <v>556</v>
      </c>
      <c r="E183" s="52" t="s">
        <v>557</v>
      </c>
      <c r="F183" s="51"/>
      <c r="G183" s="57">
        <v>219</v>
      </c>
      <c r="H183" s="57">
        <v>219</v>
      </c>
      <c r="I183" s="48">
        <v>0</v>
      </c>
      <c r="J183" s="48">
        <v>0</v>
      </c>
      <c r="K183" s="210">
        <v>400</v>
      </c>
      <c r="L183" s="198"/>
    </row>
    <row r="184" spans="1:12" s="12" customFormat="1" ht="57" customHeight="1">
      <c r="A184" s="58">
        <v>2</v>
      </c>
      <c r="B184" s="58"/>
      <c r="C184" s="59"/>
      <c r="D184" s="52" t="s">
        <v>317</v>
      </c>
      <c r="E184" s="52" t="s">
        <v>558</v>
      </c>
      <c r="F184" s="51"/>
      <c r="G184" s="57">
        <v>34</v>
      </c>
      <c r="H184" s="57">
        <v>34</v>
      </c>
      <c r="I184" s="48">
        <v>0</v>
      </c>
      <c r="J184" s="48">
        <v>0</v>
      </c>
      <c r="K184" s="210"/>
      <c r="L184" s="199"/>
    </row>
    <row r="185" spans="1:12" s="12" customFormat="1" ht="92.1" customHeight="1">
      <c r="A185" s="58">
        <v>3</v>
      </c>
      <c r="B185" s="58"/>
      <c r="C185" s="59"/>
      <c r="D185" s="52" t="s">
        <v>318</v>
      </c>
      <c r="E185" s="52" t="s">
        <v>559</v>
      </c>
      <c r="F185" s="51"/>
      <c r="G185" s="57">
        <v>110</v>
      </c>
      <c r="H185" s="57">
        <v>110</v>
      </c>
      <c r="I185" s="48">
        <v>0</v>
      </c>
      <c r="J185" s="48">
        <v>0</v>
      </c>
      <c r="K185" s="210"/>
      <c r="L185" s="199"/>
    </row>
    <row r="186" spans="1:12" s="12" customFormat="1" ht="54" customHeight="1">
      <c r="A186" s="58">
        <v>4</v>
      </c>
      <c r="B186" s="58"/>
      <c r="C186" s="59"/>
      <c r="D186" s="52" t="s">
        <v>319</v>
      </c>
      <c r="E186" s="52" t="s">
        <v>320</v>
      </c>
      <c r="F186" s="51"/>
      <c r="G186" s="57">
        <v>37</v>
      </c>
      <c r="H186" s="57">
        <v>15</v>
      </c>
      <c r="I186" s="48">
        <v>22</v>
      </c>
      <c r="J186" s="48">
        <v>0</v>
      </c>
      <c r="K186" s="210"/>
      <c r="L186" s="199"/>
    </row>
    <row r="187" spans="1:12" s="12" customFormat="1" ht="29.85" customHeight="1">
      <c r="A187" s="39" t="s">
        <v>148</v>
      </c>
      <c r="B187" s="40" t="s">
        <v>165</v>
      </c>
      <c r="C187" s="40" t="s">
        <v>82</v>
      </c>
      <c r="D187" s="41" t="s">
        <v>183</v>
      </c>
      <c r="E187" s="41" t="s">
        <v>184</v>
      </c>
      <c r="F187" s="41" t="s">
        <v>145</v>
      </c>
      <c r="G187" s="42">
        <v>400</v>
      </c>
      <c r="H187" s="42">
        <v>0</v>
      </c>
      <c r="I187" s="42">
        <v>400</v>
      </c>
      <c r="J187" s="42">
        <v>0</v>
      </c>
      <c r="K187" s="42">
        <v>400</v>
      </c>
      <c r="L187" s="74">
        <v>2016</v>
      </c>
    </row>
    <row r="188" spans="1:12" s="12" customFormat="1" ht="35.1" customHeight="1">
      <c r="A188" s="58">
        <v>1</v>
      </c>
      <c r="B188" s="58"/>
      <c r="C188" s="58"/>
      <c r="D188" s="52" t="s">
        <v>321</v>
      </c>
      <c r="E188" s="52" t="s">
        <v>560</v>
      </c>
      <c r="F188" s="51"/>
      <c r="G188" s="105">
        <v>50</v>
      </c>
      <c r="H188" s="57">
        <v>0</v>
      </c>
      <c r="I188" s="105">
        <v>50</v>
      </c>
      <c r="J188" s="57">
        <v>0</v>
      </c>
      <c r="K188" s="210">
        <v>400</v>
      </c>
      <c r="L188" s="198"/>
    </row>
    <row r="189" spans="1:12" s="12" customFormat="1" ht="35.1" customHeight="1">
      <c r="A189" s="58">
        <v>2</v>
      </c>
      <c r="B189" s="58"/>
      <c r="C189" s="58"/>
      <c r="D189" s="52" t="s">
        <v>304</v>
      </c>
      <c r="E189" s="52" t="s">
        <v>561</v>
      </c>
      <c r="F189" s="51"/>
      <c r="G189" s="105">
        <v>40</v>
      </c>
      <c r="H189" s="57">
        <v>0</v>
      </c>
      <c r="I189" s="105">
        <v>40</v>
      </c>
      <c r="J189" s="57">
        <v>0</v>
      </c>
      <c r="K189" s="210"/>
      <c r="L189" s="199"/>
    </row>
    <row r="190" spans="1:12" s="12" customFormat="1" ht="35.1" customHeight="1">
      <c r="A190" s="58">
        <v>3</v>
      </c>
      <c r="B190" s="58"/>
      <c r="C190" s="58"/>
      <c r="D190" s="52" t="s">
        <v>322</v>
      </c>
      <c r="E190" s="52" t="s">
        <v>562</v>
      </c>
      <c r="F190" s="51"/>
      <c r="G190" s="105">
        <v>90</v>
      </c>
      <c r="H190" s="57">
        <v>0</v>
      </c>
      <c r="I190" s="105">
        <v>90</v>
      </c>
      <c r="J190" s="57">
        <v>0</v>
      </c>
      <c r="K190" s="210"/>
      <c r="L190" s="199"/>
    </row>
    <row r="191" spans="1:12" s="12" customFormat="1" ht="44.1" customHeight="1">
      <c r="A191" s="58">
        <v>4</v>
      </c>
      <c r="B191" s="58"/>
      <c r="C191" s="58"/>
      <c r="D191" s="52" t="s">
        <v>323</v>
      </c>
      <c r="E191" s="52" t="s">
        <v>563</v>
      </c>
      <c r="F191" s="51"/>
      <c r="G191" s="105">
        <v>100</v>
      </c>
      <c r="H191" s="57">
        <v>0</v>
      </c>
      <c r="I191" s="105">
        <v>100</v>
      </c>
      <c r="J191" s="57">
        <v>0</v>
      </c>
      <c r="K191" s="210"/>
      <c r="L191" s="199"/>
    </row>
    <row r="192" spans="1:12" s="12" customFormat="1" ht="30.95" customHeight="1">
      <c r="A192" s="58">
        <v>5</v>
      </c>
      <c r="B192" s="58"/>
      <c r="C192" s="58"/>
      <c r="D192" s="52" t="s">
        <v>324</v>
      </c>
      <c r="E192" s="52" t="s">
        <v>325</v>
      </c>
      <c r="F192" s="51"/>
      <c r="G192" s="105">
        <v>10</v>
      </c>
      <c r="H192" s="57">
        <v>0</v>
      </c>
      <c r="I192" s="105">
        <v>10</v>
      </c>
      <c r="J192" s="57">
        <v>0</v>
      </c>
      <c r="K192" s="210"/>
      <c r="L192" s="199"/>
    </row>
    <row r="193" spans="1:12" s="12" customFormat="1" ht="30.95" customHeight="1">
      <c r="A193" s="58">
        <v>6</v>
      </c>
      <c r="B193" s="110"/>
      <c r="C193" s="110"/>
      <c r="D193" s="52" t="s">
        <v>326</v>
      </c>
      <c r="E193" s="111" t="s">
        <v>327</v>
      </c>
      <c r="F193" s="51"/>
      <c r="G193" s="105">
        <v>110</v>
      </c>
      <c r="H193" s="112">
        <v>0</v>
      </c>
      <c r="I193" s="105">
        <v>110</v>
      </c>
      <c r="J193" s="112">
        <v>0</v>
      </c>
      <c r="K193" s="211"/>
      <c r="L193" s="200"/>
    </row>
    <row r="194" spans="1:12" s="12" customFormat="1" ht="29.85" customHeight="1">
      <c r="A194" s="39" t="s">
        <v>149</v>
      </c>
      <c r="B194" s="40" t="s">
        <v>83</v>
      </c>
      <c r="C194" s="40" t="s">
        <v>84</v>
      </c>
      <c r="D194" s="41" t="s">
        <v>183</v>
      </c>
      <c r="E194" s="41" t="s">
        <v>184</v>
      </c>
      <c r="F194" s="41" t="s">
        <v>145</v>
      </c>
      <c r="G194" s="42">
        <f>G195+G196</f>
        <v>660</v>
      </c>
      <c r="H194" s="42">
        <v>360</v>
      </c>
      <c r="I194" s="42">
        <v>300</v>
      </c>
      <c r="J194" s="42"/>
      <c r="K194" s="42">
        <v>400</v>
      </c>
      <c r="L194" s="74">
        <v>2016</v>
      </c>
    </row>
    <row r="195" spans="1:12" s="12" customFormat="1" ht="39" customHeight="1">
      <c r="A195" s="58">
        <v>1</v>
      </c>
      <c r="B195" s="58"/>
      <c r="C195" s="59"/>
      <c r="D195" s="113" t="s">
        <v>328</v>
      </c>
      <c r="E195" s="113" t="s">
        <v>442</v>
      </c>
      <c r="F195" s="51"/>
      <c r="G195" s="114">
        <v>360</v>
      </c>
      <c r="H195" s="78">
        <v>360</v>
      </c>
      <c r="I195" s="78"/>
      <c r="J195" s="47"/>
      <c r="K195" s="210">
        <v>400</v>
      </c>
      <c r="L195" s="198"/>
    </row>
    <row r="196" spans="1:12" s="12" customFormat="1" ht="57.95" customHeight="1">
      <c r="A196" s="58">
        <v>2</v>
      </c>
      <c r="B196" s="58"/>
      <c r="C196" s="59"/>
      <c r="D196" s="52" t="s">
        <v>329</v>
      </c>
      <c r="E196" s="52" t="s">
        <v>330</v>
      </c>
      <c r="F196" s="51"/>
      <c r="G196" s="56">
        <v>300</v>
      </c>
      <c r="H196" s="57"/>
      <c r="I196" s="57">
        <v>300</v>
      </c>
      <c r="J196" s="47"/>
      <c r="K196" s="211"/>
      <c r="L196" s="200"/>
    </row>
    <row r="197" spans="1:12" s="12" customFormat="1" ht="29.85" customHeight="1">
      <c r="A197" s="39" t="s">
        <v>150</v>
      </c>
      <c r="B197" s="39" t="s">
        <v>641</v>
      </c>
      <c r="C197" s="40" t="s">
        <v>87</v>
      </c>
      <c r="D197" s="41" t="s">
        <v>183</v>
      </c>
      <c r="E197" s="41" t="s">
        <v>184</v>
      </c>
      <c r="F197" s="41" t="s">
        <v>145</v>
      </c>
      <c r="G197" s="42">
        <f t="shared" ref="G197:J197" si="3">G198+G199+G200</f>
        <v>800</v>
      </c>
      <c r="H197" s="42">
        <f t="shared" si="3"/>
        <v>435</v>
      </c>
      <c r="I197" s="42">
        <f t="shared" si="3"/>
        <v>340</v>
      </c>
      <c r="J197" s="42">
        <f t="shared" si="3"/>
        <v>25</v>
      </c>
      <c r="K197" s="42">
        <v>800</v>
      </c>
      <c r="L197" s="74">
        <v>2016</v>
      </c>
    </row>
    <row r="198" spans="1:12" s="12" customFormat="1" ht="48.95" customHeight="1">
      <c r="A198" s="59">
        <v>1</v>
      </c>
      <c r="B198" s="58"/>
      <c r="C198" s="59"/>
      <c r="D198" s="52" t="s">
        <v>331</v>
      </c>
      <c r="E198" s="52" t="s">
        <v>564</v>
      </c>
      <c r="F198" s="51"/>
      <c r="G198" s="48">
        <v>395</v>
      </c>
      <c r="H198" s="48">
        <v>258</v>
      </c>
      <c r="I198" s="48">
        <v>137</v>
      </c>
      <c r="J198" s="48"/>
      <c r="K198" s="208">
        <v>800</v>
      </c>
      <c r="L198" s="198"/>
    </row>
    <row r="199" spans="1:12" s="12" customFormat="1" ht="50.1" customHeight="1">
      <c r="A199" s="59">
        <v>2</v>
      </c>
      <c r="B199" s="58"/>
      <c r="C199" s="59"/>
      <c r="D199" s="52" t="s">
        <v>332</v>
      </c>
      <c r="E199" s="52" t="s">
        <v>565</v>
      </c>
      <c r="F199" s="51"/>
      <c r="G199" s="48">
        <v>300</v>
      </c>
      <c r="H199" s="48">
        <v>177</v>
      </c>
      <c r="I199" s="48">
        <v>123</v>
      </c>
      <c r="J199" s="48"/>
      <c r="K199" s="208"/>
      <c r="L199" s="199"/>
    </row>
    <row r="200" spans="1:12" s="12" customFormat="1" ht="47.1" customHeight="1">
      <c r="A200" s="59">
        <v>3</v>
      </c>
      <c r="B200" s="58"/>
      <c r="C200" s="59"/>
      <c r="D200" s="52" t="s">
        <v>333</v>
      </c>
      <c r="E200" s="52" t="s">
        <v>566</v>
      </c>
      <c r="F200" s="51"/>
      <c r="G200" s="48">
        <v>105</v>
      </c>
      <c r="H200" s="48"/>
      <c r="I200" s="48">
        <v>80</v>
      </c>
      <c r="J200" s="48">
        <v>25</v>
      </c>
      <c r="K200" s="208"/>
      <c r="L200" s="200"/>
    </row>
    <row r="201" spans="1:12" s="12" customFormat="1" ht="29.85" customHeight="1">
      <c r="A201" s="39" t="s">
        <v>151</v>
      </c>
      <c r="B201" s="39" t="s">
        <v>641</v>
      </c>
      <c r="C201" s="40" t="s">
        <v>166</v>
      </c>
      <c r="D201" s="41" t="s">
        <v>183</v>
      </c>
      <c r="E201" s="41" t="s">
        <v>184</v>
      </c>
      <c r="F201" s="41" t="s">
        <v>145</v>
      </c>
      <c r="G201" s="42">
        <f t="shared" ref="G201:J201" si="4">G202+G203</f>
        <v>800</v>
      </c>
      <c r="H201" s="42">
        <f t="shared" si="4"/>
        <v>379.86</v>
      </c>
      <c r="I201" s="42">
        <f t="shared" si="4"/>
        <v>370.35500000000002</v>
      </c>
      <c r="J201" s="42">
        <f t="shared" si="4"/>
        <v>49.784999999999997</v>
      </c>
      <c r="K201" s="42">
        <v>400</v>
      </c>
      <c r="L201" s="74">
        <v>2016</v>
      </c>
    </row>
    <row r="202" spans="1:12" s="12" customFormat="1" ht="48.95" customHeight="1">
      <c r="A202" s="115">
        <v>1</v>
      </c>
      <c r="B202" s="58"/>
      <c r="C202" s="59"/>
      <c r="D202" s="52" t="s">
        <v>334</v>
      </c>
      <c r="E202" s="52" t="s">
        <v>567</v>
      </c>
      <c r="F202" s="51"/>
      <c r="G202" s="48">
        <f>H202+I202+J202</f>
        <v>490.21500000000003</v>
      </c>
      <c r="H202" s="48">
        <v>379.86</v>
      </c>
      <c r="I202" s="48">
        <v>110.355</v>
      </c>
      <c r="J202" s="48"/>
      <c r="K202" s="208">
        <v>400</v>
      </c>
      <c r="L202" s="198"/>
    </row>
    <row r="203" spans="1:12" s="12" customFormat="1" ht="81.95" customHeight="1">
      <c r="A203" s="115">
        <v>2</v>
      </c>
      <c r="B203" s="58"/>
      <c r="C203" s="59"/>
      <c r="D203" s="52" t="s">
        <v>335</v>
      </c>
      <c r="E203" s="52" t="s">
        <v>568</v>
      </c>
      <c r="F203" s="51"/>
      <c r="G203" s="48">
        <v>309.78500000000003</v>
      </c>
      <c r="H203" s="48"/>
      <c r="I203" s="48">
        <v>260</v>
      </c>
      <c r="J203" s="48">
        <v>49.784999999999997</v>
      </c>
      <c r="K203" s="208"/>
      <c r="L203" s="200"/>
    </row>
    <row r="204" spans="1:12" s="13" customFormat="1" ht="29.85" customHeight="1">
      <c r="A204" s="39" t="s">
        <v>155</v>
      </c>
      <c r="B204" s="40" t="s">
        <v>88</v>
      </c>
      <c r="C204" s="40" t="s">
        <v>89</v>
      </c>
      <c r="D204" s="41" t="s">
        <v>183</v>
      </c>
      <c r="E204" s="41" t="s">
        <v>184</v>
      </c>
      <c r="F204" s="41" t="s">
        <v>145</v>
      </c>
      <c r="G204" s="42">
        <f>SUM(G205:G206)</f>
        <v>457</v>
      </c>
      <c r="H204" s="42">
        <f>SUM(H205:H206)</f>
        <v>257</v>
      </c>
      <c r="I204" s="42">
        <f>SUM(I205:I206)</f>
        <v>200</v>
      </c>
      <c r="J204" s="42">
        <f>SUM(J205:J206)</f>
        <v>0</v>
      </c>
      <c r="K204" s="42">
        <f>SUM(K205:K206)</f>
        <v>400</v>
      </c>
      <c r="L204" s="74">
        <v>2016</v>
      </c>
    </row>
    <row r="205" spans="1:12" s="12" customFormat="1" ht="57.95" customHeight="1">
      <c r="A205" s="115">
        <v>1</v>
      </c>
      <c r="B205" s="58"/>
      <c r="C205" s="59"/>
      <c r="D205" s="52" t="s">
        <v>336</v>
      </c>
      <c r="E205" s="52" t="s">
        <v>569</v>
      </c>
      <c r="F205" s="51"/>
      <c r="G205" s="48">
        <v>257</v>
      </c>
      <c r="H205" s="48">
        <v>257</v>
      </c>
      <c r="I205" s="48"/>
      <c r="J205" s="48"/>
      <c r="K205" s="210">
        <v>400</v>
      </c>
      <c r="L205" s="201"/>
    </row>
    <row r="206" spans="1:12" s="12" customFormat="1" ht="75" customHeight="1">
      <c r="A206" s="115">
        <v>2</v>
      </c>
      <c r="B206" s="58"/>
      <c r="C206" s="59"/>
      <c r="D206" s="52" t="s">
        <v>337</v>
      </c>
      <c r="E206" s="52" t="s">
        <v>570</v>
      </c>
      <c r="F206" s="51"/>
      <c r="G206" s="48">
        <f>SUM(H206:J206)</f>
        <v>200</v>
      </c>
      <c r="H206" s="48"/>
      <c r="I206" s="48">
        <v>200</v>
      </c>
      <c r="J206" s="48"/>
      <c r="K206" s="210"/>
      <c r="L206" s="202"/>
    </row>
    <row r="207" spans="1:12" s="12" customFormat="1" ht="29.85" customHeight="1">
      <c r="A207" s="39" t="s">
        <v>156</v>
      </c>
      <c r="B207" s="40" t="s">
        <v>167</v>
      </c>
      <c r="C207" s="40" t="s">
        <v>91</v>
      </c>
      <c r="D207" s="41" t="s">
        <v>183</v>
      </c>
      <c r="E207" s="41" t="s">
        <v>184</v>
      </c>
      <c r="F207" s="41" t="s">
        <v>145</v>
      </c>
      <c r="G207" s="42">
        <f>SUM(G208:G209)</f>
        <v>900</v>
      </c>
      <c r="H207" s="42">
        <f>SUM(H208:H209)</f>
        <v>200</v>
      </c>
      <c r="I207" s="42">
        <f>SUM(I208:I209)</f>
        <v>700</v>
      </c>
      <c r="J207" s="42">
        <f>SUM(J208:J209)</f>
        <v>0</v>
      </c>
      <c r="K207" s="42">
        <f>SUM(K208:K209)</f>
        <v>800</v>
      </c>
      <c r="L207" s="74">
        <v>2016</v>
      </c>
    </row>
    <row r="208" spans="1:12" s="12" customFormat="1" ht="78" customHeight="1">
      <c r="A208" s="115">
        <v>1</v>
      </c>
      <c r="B208" s="54"/>
      <c r="C208" s="54"/>
      <c r="D208" s="52" t="s">
        <v>338</v>
      </c>
      <c r="E208" s="52" t="s">
        <v>571</v>
      </c>
      <c r="F208" s="51"/>
      <c r="G208" s="47">
        <v>880</v>
      </c>
      <c r="H208" s="47">
        <v>200</v>
      </c>
      <c r="I208" s="47">
        <v>680</v>
      </c>
      <c r="J208" s="47"/>
      <c r="K208" s="209">
        <v>800</v>
      </c>
      <c r="L208" s="75"/>
    </row>
    <row r="209" spans="1:12" s="12" customFormat="1" ht="39" customHeight="1">
      <c r="A209" s="115">
        <v>2</v>
      </c>
      <c r="B209" s="58"/>
      <c r="C209" s="59"/>
      <c r="D209" s="52" t="s">
        <v>339</v>
      </c>
      <c r="E209" s="52" t="s">
        <v>572</v>
      </c>
      <c r="F209" s="51"/>
      <c r="G209" s="47">
        <v>20</v>
      </c>
      <c r="H209" s="47"/>
      <c r="I209" s="47">
        <v>20</v>
      </c>
      <c r="J209" s="47"/>
      <c r="K209" s="211"/>
      <c r="L209" s="125"/>
    </row>
    <row r="210" spans="1:12" s="14" customFormat="1" ht="33" customHeight="1">
      <c r="A210" s="35" t="s">
        <v>92</v>
      </c>
      <c r="B210" s="37" t="s">
        <v>93</v>
      </c>
      <c r="C210" s="36">
        <v>1</v>
      </c>
      <c r="D210" s="165"/>
      <c r="E210" s="166"/>
      <c r="F210" s="37" t="s">
        <v>143</v>
      </c>
      <c r="G210" s="38">
        <f>G211</f>
        <v>800</v>
      </c>
      <c r="H210" s="38">
        <f>H211</f>
        <v>80</v>
      </c>
      <c r="I210" s="38">
        <f>I211</f>
        <v>540</v>
      </c>
      <c r="J210" s="38">
        <f>J211</f>
        <v>180</v>
      </c>
      <c r="K210" s="38">
        <f>K211</f>
        <v>800</v>
      </c>
      <c r="L210" s="36"/>
    </row>
    <row r="211" spans="1:12" s="14" customFormat="1" ht="29.85" customHeight="1">
      <c r="A211" s="39" t="s">
        <v>144</v>
      </c>
      <c r="B211" s="40" t="s">
        <v>94</v>
      </c>
      <c r="C211" s="40" t="s">
        <v>95</v>
      </c>
      <c r="D211" s="41" t="s">
        <v>183</v>
      </c>
      <c r="E211" s="41" t="s">
        <v>184</v>
      </c>
      <c r="F211" s="41" t="s">
        <v>145</v>
      </c>
      <c r="G211" s="42">
        <f>SUM(G212:G214)</f>
        <v>800</v>
      </c>
      <c r="H211" s="42">
        <f>SUM(H212:H214)</f>
        <v>80</v>
      </c>
      <c r="I211" s="42">
        <f>SUM(I212:I214)</f>
        <v>540</v>
      </c>
      <c r="J211" s="42">
        <f>SUM(J212:J214)</f>
        <v>180</v>
      </c>
      <c r="K211" s="42">
        <f>SUM(K212:K214)</f>
        <v>800</v>
      </c>
      <c r="L211" s="74">
        <v>2016</v>
      </c>
    </row>
    <row r="212" spans="1:12" s="14" customFormat="1" ht="62.25" customHeight="1">
      <c r="A212" s="46">
        <v>1</v>
      </c>
      <c r="B212" s="116"/>
      <c r="C212" s="46"/>
      <c r="D212" s="84" t="s">
        <v>338</v>
      </c>
      <c r="E212" s="84" t="s">
        <v>573</v>
      </c>
      <c r="F212" s="51"/>
      <c r="G212" s="47">
        <v>240</v>
      </c>
      <c r="H212" s="48">
        <v>80</v>
      </c>
      <c r="I212" s="48">
        <v>160</v>
      </c>
      <c r="J212" s="47"/>
      <c r="K212" s="209">
        <v>800</v>
      </c>
      <c r="L212" s="203"/>
    </row>
    <row r="213" spans="1:12" s="14" customFormat="1" ht="66.95" customHeight="1">
      <c r="A213" s="46">
        <v>2</v>
      </c>
      <c r="B213" s="116"/>
      <c r="C213" s="46"/>
      <c r="D213" s="84" t="s">
        <v>340</v>
      </c>
      <c r="E213" s="84" t="s">
        <v>574</v>
      </c>
      <c r="F213" s="51"/>
      <c r="G213" s="47">
        <v>180</v>
      </c>
      <c r="H213" s="48"/>
      <c r="I213" s="48">
        <v>180</v>
      </c>
      <c r="J213" s="47"/>
      <c r="K213" s="210"/>
      <c r="L213" s="204"/>
    </row>
    <row r="214" spans="1:12" s="14" customFormat="1" ht="87.75" customHeight="1">
      <c r="A214" s="46">
        <v>3</v>
      </c>
      <c r="B214" s="116"/>
      <c r="C214" s="46"/>
      <c r="D214" s="84" t="s">
        <v>341</v>
      </c>
      <c r="E214" s="84" t="s">
        <v>575</v>
      </c>
      <c r="F214" s="51"/>
      <c r="G214" s="47">
        <v>380</v>
      </c>
      <c r="H214" s="48"/>
      <c r="I214" s="48">
        <v>200</v>
      </c>
      <c r="J214" s="47">
        <v>180</v>
      </c>
      <c r="K214" s="211"/>
      <c r="L214" s="205"/>
    </row>
    <row r="215" spans="1:12" s="15" customFormat="1" ht="33" customHeight="1">
      <c r="A215" s="35" t="s">
        <v>96</v>
      </c>
      <c r="B215" s="35" t="s">
        <v>97</v>
      </c>
      <c r="C215" s="36">
        <v>10</v>
      </c>
      <c r="D215" s="165"/>
      <c r="E215" s="166"/>
      <c r="F215" s="37" t="s">
        <v>143</v>
      </c>
      <c r="G215" s="38">
        <f>G216+G220+G225+G229+G235+G241+G244+G249+G254+G264</f>
        <v>9802.3271154620015</v>
      </c>
      <c r="H215" s="38">
        <f>H216+H220+H225+H229+H235+H241+H244+H249+H254+H264</f>
        <v>3826.0964899999999</v>
      </c>
      <c r="I215" s="38">
        <f>I216+I220+I225+I229+I235+I241+I244+I249+I254+I264</f>
        <v>3450.4900000000002</v>
      </c>
      <c r="J215" s="38">
        <f>J216+J220+J225+J229+J235+J241+J244+J249+J254+J264</f>
        <v>2525.740625462</v>
      </c>
      <c r="K215" s="38">
        <f>K216+K220+K225+K229+K235+K241+K244+K249+K254+K264</f>
        <v>8000</v>
      </c>
      <c r="L215" s="36"/>
    </row>
    <row r="216" spans="1:12" s="15" customFormat="1" ht="29.85" customHeight="1">
      <c r="A216" s="39" t="s">
        <v>144</v>
      </c>
      <c r="B216" s="39" t="s">
        <v>642</v>
      </c>
      <c r="C216" s="39" t="s">
        <v>107</v>
      </c>
      <c r="D216" s="41" t="s">
        <v>183</v>
      </c>
      <c r="E216" s="41" t="s">
        <v>184</v>
      </c>
      <c r="F216" s="41" t="s">
        <v>145</v>
      </c>
      <c r="G216" s="42">
        <f>SUM(G217:G219)</f>
        <v>800</v>
      </c>
      <c r="H216" s="42">
        <f>SUM(H217:H219)</f>
        <v>790</v>
      </c>
      <c r="I216" s="42">
        <f>SUM(I217:I219)</f>
        <v>10</v>
      </c>
      <c r="J216" s="42">
        <f>SUM(J217:J219)</f>
        <v>0</v>
      </c>
      <c r="K216" s="42">
        <f>K217</f>
        <v>800</v>
      </c>
      <c r="L216" s="74">
        <v>2016</v>
      </c>
    </row>
    <row r="217" spans="1:12" s="15" customFormat="1" ht="96.95" customHeight="1">
      <c r="A217" s="44"/>
      <c r="B217" s="44"/>
      <c r="C217" s="44"/>
      <c r="D217" s="52" t="s">
        <v>576</v>
      </c>
      <c r="E217" s="52" t="s">
        <v>577</v>
      </c>
      <c r="F217" s="51"/>
      <c r="G217" s="117">
        <v>710</v>
      </c>
      <c r="H217" s="118">
        <v>710</v>
      </c>
      <c r="I217" s="118"/>
      <c r="J217" s="117"/>
      <c r="K217" s="209">
        <v>800</v>
      </c>
      <c r="L217" s="76"/>
    </row>
    <row r="218" spans="1:12" s="15" customFormat="1" ht="68.099999999999994" customHeight="1">
      <c r="A218" s="44"/>
      <c r="B218" s="44"/>
      <c r="C218" s="44"/>
      <c r="D218" s="52" t="s">
        <v>578</v>
      </c>
      <c r="E218" s="52" t="s">
        <v>579</v>
      </c>
      <c r="F218" s="51"/>
      <c r="G218" s="117">
        <v>70</v>
      </c>
      <c r="H218" s="118">
        <v>65</v>
      </c>
      <c r="I218" s="118">
        <v>5</v>
      </c>
      <c r="J218" s="117"/>
      <c r="K218" s="210"/>
      <c r="L218" s="76"/>
    </row>
    <row r="219" spans="1:12" s="15" customFormat="1" ht="59.1" customHeight="1">
      <c r="A219" s="59">
        <v>1</v>
      </c>
      <c r="B219" s="58"/>
      <c r="C219" s="59"/>
      <c r="D219" s="53" t="s">
        <v>580</v>
      </c>
      <c r="E219" s="52" t="s">
        <v>581</v>
      </c>
      <c r="F219" s="51"/>
      <c r="G219" s="47">
        <v>20</v>
      </c>
      <c r="H219" s="48">
        <v>15</v>
      </c>
      <c r="I219" s="48">
        <v>5</v>
      </c>
      <c r="J219" s="47"/>
      <c r="K219" s="211"/>
      <c r="L219" s="126"/>
    </row>
    <row r="220" spans="1:12" s="16" customFormat="1" ht="29.85" customHeight="1">
      <c r="A220" s="39" t="s">
        <v>146</v>
      </c>
      <c r="B220" s="39" t="s">
        <v>643</v>
      </c>
      <c r="C220" s="39" t="s">
        <v>110</v>
      </c>
      <c r="D220" s="41" t="s">
        <v>183</v>
      </c>
      <c r="E220" s="41" t="s">
        <v>184</v>
      </c>
      <c r="F220" s="41" t="s">
        <v>145</v>
      </c>
      <c r="G220" s="42">
        <f t="shared" ref="G220:J220" si="5">SUM(G221:G224)</f>
        <v>982.71</v>
      </c>
      <c r="H220" s="42">
        <v>0</v>
      </c>
      <c r="I220" s="42">
        <f t="shared" si="5"/>
        <v>300</v>
      </c>
      <c r="J220" s="42">
        <f t="shared" si="5"/>
        <v>682.71</v>
      </c>
      <c r="K220" s="42">
        <f>K221</f>
        <v>800</v>
      </c>
      <c r="L220" s="74">
        <v>2016</v>
      </c>
    </row>
    <row r="221" spans="1:12" s="16" customFormat="1" ht="75">
      <c r="A221" s="59">
        <v>1</v>
      </c>
      <c r="B221" s="58"/>
      <c r="C221" s="59"/>
      <c r="D221" s="53" t="s">
        <v>342</v>
      </c>
      <c r="E221" s="52" t="s">
        <v>582</v>
      </c>
      <c r="F221" s="51"/>
      <c r="G221" s="47">
        <v>193.1</v>
      </c>
      <c r="H221" s="48">
        <v>0</v>
      </c>
      <c r="I221" s="48">
        <v>50</v>
      </c>
      <c r="J221" s="47">
        <v>143.1</v>
      </c>
      <c r="K221" s="209">
        <v>800</v>
      </c>
      <c r="L221" s="180"/>
    </row>
    <row r="222" spans="1:12" s="16" customFormat="1" ht="90">
      <c r="A222" s="59">
        <v>2</v>
      </c>
      <c r="B222" s="58"/>
      <c r="C222" s="59"/>
      <c r="D222" s="53" t="s">
        <v>343</v>
      </c>
      <c r="E222" s="52" t="s">
        <v>583</v>
      </c>
      <c r="F222" s="51"/>
      <c r="G222" s="47">
        <v>440.51</v>
      </c>
      <c r="H222" s="48">
        <v>0</v>
      </c>
      <c r="I222" s="48">
        <v>200</v>
      </c>
      <c r="J222" s="47">
        <v>240.51</v>
      </c>
      <c r="K222" s="210"/>
      <c r="L222" s="181"/>
    </row>
    <row r="223" spans="1:12" s="16" customFormat="1" ht="90">
      <c r="A223" s="59">
        <v>3</v>
      </c>
      <c r="B223" s="58"/>
      <c r="C223" s="59"/>
      <c r="D223" s="53" t="s">
        <v>344</v>
      </c>
      <c r="E223" s="52" t="s">
        <v>584</v>
      </c>
      <c r="F223" s="51"/>
      <c r="G223" s="47">
        <v>254.12</v>
      </c>
      <c r="H223" s="48">
        <v>0</v>
      </c>
      <c r="I223" s="48">
        <v>50</v>
      </c>
      <c r="J223" s="47">
        <v>204.12</v>
      </c>
      <c r="K223" s="210"/>
      <c r="L223" s="181"/>
    </row>
    <row r="224" spans="1:12" s="16" customFormat="1" ht="75">
      <c r="A224" s="59">
        <v>4</v>
      </c>
      <c r="B224" s="58"/>
      <c r="C224" s="59"/>
      <c r="D224" s="52" t="s">
        <v>443</v>
      </c>
      <c r="E224" s="52" t="s">
        <v>585</v>
      </c>
      <c r="F224" s="51"/>
      <c r="G224" s="47">
        <v>94.98</v>
      </c>
      <c r="H224" s="48">
        <v>0</v>
      </c>
      <c r="I224" s="48">
        <v>0</v>
      </c>
      <c r="J224" s="47">
        <v>94.98</v>
      </c>
      <c r="K224" s="211"/>
      <c r="L224" s="182"/>
    </row>
    <row r="225" spans="1:12" s="16" customFormat="1" ht="29.85" customHeight="1">
      <c r="A225" s="39" t="s">
        <v>147</v>
      </c>
      <c r="B225" s="39" t="s">
        <v>643</v>
      </c>
      <c r="C225" s="39" t="s">
        <v>109</v>
      </c>
      <c r="D225" s="41" t="s">
        <v>183</v>
      </c>
      <c r="E225" s="41" t="s">
        <v>184</v>
      </c>
      <c r="F225" s="41" t="s">
        <v>145</v>
      </c>
      <c r="G225" s="42">
        <f>SUM(G226:G228)</f>
        <v>1109.6200000000001</v>
      </c>
      <c r="H225" s="42">
        <f>SUM(H226:H228)</f>
        <v>0</v>
      </c>
      <c r="I225" s="42">
        <f>SUM(I226:I228)</f>
        <v>450</v>
      </c>
      <c r="J225" s="42">
        <f>SUM(J226:J228)</f>
        <v>659.62</v>
      </c>
      <c r="K225" s="42">
        <f>K226</f>
        <v>800</v>
      </c>
      <c r="L225" s="74">
        <v>2016</v>
      </c>
    </row>
    <row r="226" spans="1:12" s="17" customFormat="1" ht="72" customHeight="1">
      <c r="A226" s="59">
        <v>1</v>
      </c>
      <c r="B226" s="44"/>
      <c r="C226" s="44"/>
      <c r="D226" s="84" t="s">
        <v>345</v>
      </c>
      <c r="E226" s="52" t="s">
        <v>586</v>
      </c>
      <c r="F226" s="51"/>
      <c r="G226" s="47">
        <v>377.91</v>
      </c>
      <c r="H226" s="48">
        <v>0</v>
      </c>
      <c r="I226" s="48">
        <v>0</v>
      </c>
      <c r="J226" s="47">
        <v>377.91</v>
      </c>
      <c r="K226" s="209">
        <v>800</v>
      </c>
      <c r="L226" s="76"/>
    </row>
    <row r="227" spans="1:12" s="17" customFormat="1" ht="45" customHeight="1">
      <c r="A227" s="59">
        <v>2</v>
      </c>
      <c r="B227" s="44"/>
      <c r="C227" s="44"/>
      <c r="D227" s="84" t="s">
        <v>346</v>
      </c>
      <c r="E227" s="52" t="s">
        <v>347</v>
      </c>
      <c r="F227" s="51"/>
      <c r="G227" s="47">
        <v>669.46</v>
      </c>
      <c r="H227" s="48">
        <v>0</v>
      </c>
      <c r="I227" s="48">
        <v>450</v>
      </c>
      <c r="J227" s="47">
        <v>219.46</v>
      </c>
      <c r="K227" s="210"/>
      <c r="L227" s="76"/>
    </row>
    <row r="228" spans="1:12" s="17" customFormat="1" ht="30">
      <c r="A228" s="59">
        <v>3</v>
      </c>
      <c r="B228" s="58"/>
      <c r="C228" s="59"/>
      <c r="D228" s="84" t="s">
        <v>348</v>
      </c>
      <c r="E228" s="52" t="s">
        <v>587</v>
      </c>
      <c r="F228" s="51"/>
      <c r="G228" s="47">
        <v>62.25</v>
      </c>
      <c r="H228" s="48">
        <v>0</v>
      </c>
      <c r="I228" s="48">
        <v>0</v>
      </c>
      <c r="J228" s="47">
        <v>62.25</v>
      </c>
      <c r="K228" s="210"/>
      <c r="L228" s="126"/>
    </row>
    <row r="229" spans="1:12" s="16" customFormat="1" ht="29.85" customHeight="1">
      <c r="A229" s="39" t="s">
        <v>148</v>
      </c>
      <c r="B229" s="39" t="s">
        <v>643</v>
      </c>
      <c r="C229" s="39" t="s">
        <v>168</v>
      </c>
      <c r="D229" s="41" t="s">
        <v>183</v>
      </c>
      <c r="E229" s="41" t="s">
        <v>184</v>
      </c>
      <c r="F229" s="41" t="s">
        <v>145</v>
      </c>
      <c r="G229" s="42">
        <f t="shared" ref="G229:J229" si="6">SUM(G230:G234)</f>
        <v>1186.23</v>
      </c>
      <c r="H229" s="42"/>
      <c r="I229" s="42">
        <f t="shared" si="6"/>
        <v>450</v>
      </c>
      <c r="J229" s="42">
        <f t="shared" si="6"/>
        <v>736.23</v>
      </c>
      <c r="K229" s="42">
        <f>K230</f>
        <v>800</v>
      </c>
      <c r="L229" s="74">
        <v>2017</v>
      </c>
    </row>
    <row r="230" spans="1:12" s="16" customFormat="1" ht="45">
      <c r="A230" s="59">
        <v>1</v>
      </c>
      <c r="B230" s="116"/>
      <c r="C230" s="46"/>
      <c r="D230" s="84" t="s">
        <v>349</v>
      </c>
      <c r="E230" s="84" t="s">
        <v>588</v>
      </c>
      <c r="F230" s="51"/>
      <c r="G230" s="48">
        <v>288.75</v>
      </c>
      <c r="H230" s="48">
        <v>0</v>
      </c>
      <c r="I230" s="48">
        <v>150</v>
      </c>
      <c r="J230" s="48">
        <v>138.75</v>
      </c>
      <c r="K230" s="209">
        <v>800</v>
      </c>
      <c r="L230" s="183"/>
    </row>
    <row r="231" spans="1:12" s="16" customFormat="1" ht="60">
      <c r="A231" s="59">
        <v>2</v>
      </c>
      <c r="B231" s="116"/>
      <c r="C231" s="46"/>
      <c r="D231" s="84" t="s">
        <v>350</v>
      </c>
      <c r="E231" s="84" t="s">
        <v>589</v>
      </c>
      <c r="F231" s="51"/>
      <c r="G231" s="48">
        <v>567.22</v>
      </c>
      <c r="H231" s="48">
        <v>0</v>
      </c>
      <c r="I231" s="48">
        <v>200</v>
      </c>
      <c r="J231" s="48">
        <v>367.22</v>
      </c>
      <c r="K231" s="210"/>
      <c r="L231" s="184"/>
    </row>
    <row r="232" spans="1:12" s="16" customFormat="1" ht="45">
      <c r="A232" s="59">
        <v>3</v>
      </c>
      <c r="B232" s="116"/>
      <c r="C232" s="46"/>
      <c r="D232" s="84" t="s">
        <v>351</v>
      </c>
      <c r="E232" s="84" t="s">
        <v>590</v>
      </c>
      <c r="F232" s="51"/>
      <c r="G232" s="48">
        <v>50</v>
      </c>
      <c r="H232" s="48">
        <v>0</v>
      </c>
      <c r="I232" s="48">
        <v>50</v>
      </c>
      <c r="J232" s="48">
        <v>0</v>
      </c>
      <c r="K232" s="210"/>
      <c r="L232" s="184"/>
    </row>
    <row r="233" spans="1:12" s="17" customFormat="1" ht="30">
      <c r="A233" s="59">
        <v>4</v>
      </c>
      <c r="B233" s="46"/>
      <c r="C233" s="46"/>
      <c r="D233" s="84" t="s">
        <v>352</v>
      </c>
      <c r="E233" s="84" t="s">
        <v>353</v>
      </c>
      <c r="F233" s="51"/>
      <c r="G233" s="48">
        <v>50</v>
      </c>
      <c r="H233" s="48">
        <v>0</v>
      </c>
      <c r="I233" s="48">
        <v>50</v>
      </c>
      <c r="J233" s="48">
        <v>0</v>
      </c>
      <c r="K233" s="210"/>
      <c r="L233" s="184"/>
    </row>
    <row r="234" spans="1:12" s="16" customFormat="1" ht="60">
      <c r="A234" s="119">
        <v>5</v>
      </c>
      <c r="B234" s="119"/>
      <c r="C234" s="119"/>
      <c r="D234" s="84" t="s">
        <v>354</v>
      </c>
      <c r="E234" s="84" t="s">
        <v>591</v>
      </c>
      <c r="F234" s="51"/>
      <c r="G234" s="82">
        <v>230.26</v>
      </c>
      <c r="H234" s="82">
        <v>0</v>
      </c>
      <c r="I234" s="82">
        <v>0</v>
      </c>
      <c r="J234" s="82">
        <v>230.26</v>
      </c>
      <c r="K234" s="211"/>
      <c r="L234" s="185"/>
    </row>
    <row r="235" spans="1:12" s="16" customFormat="1" ht="29.85" customHeight="1">
      <c r="A235" s="39" t="s">
        <v>149</v>
      </c>
      <c r="B235" s="39" t="s">
        <v>111</v>
      </c>
      <c r="C235" s="39" t="s">
        <v>112</v>
      </c>
      <c r="D235" s="41" t="s">
        <v>183</v>
      </c>
      <c r="E235" s="41" t="s">
        <v>184</v>
      </c>
      <c r="F235" s="41" t="s">
        <v>145</v>
      </c>
      <c r="G235" s="42">
        <f>SUM(G236:G240)</f>
        <v>1107.8000000000002</v>
      </c>
      <c r="H235" s="42">
        <f>SUM(H236:H240)</f>
        <v>1107.8000000000002</v>
      </c>
      <c r="I235" s="42">
        <f>SUM(I236:I240)</f>
        <v>0</v>
      </c>
      <c r="J235" s="42">
        <f>SUM(J236:J240)</f>
        <v>0</v>
      </c>
      <c r="K235" s="42">
        <f>SUM(K236:K240)</f>
        <v>800</v>
      </c>
      <c r="L235" s="74">
        <v>2016</v>
      </c>
    </row>
    <row r="236" spans="1:12" s="18" customFormat="1" ht="83.1" customHeight="1">
      <c r="A236" s="44"/>
      <c r="B236" s="44"/>
      <c r="C236" s="44"/>
      <c r="D236" s="84" t="s">
        <v>355</v>
      </c>
      <c r="E236" s="84" t="s">
        <v>592</v>
      </c>
      <c r="F236" s="51"/>
      <c r="G236" s="112">
        <v>41.5</v>
      </c>
      <c r="H236" s="112">
        <v>41.5</v>
      </c>
      <c r="I236" s="118"/>
      <c r="J236" s="117"/>
      <c r="K236" s="240">
        <v>800</v>
      </c>
      <c r="L236" s="76"/>
    </row>
    <row r="237" spans="1:12" s="18" customFormat="1" ht="99" customHeight="1">
      <c r="A237" s="44"/>
      <c r="B237" s="44"/>
      <c r="C237" s="44"/>
      <c r="D237" s="84" t="s">
        <v>356</v>
      </c>
      <c r="E237" s="84" t="s">
        <v>593</v>
      </c>
      <c r="F237" s="51"/>
      <c r="G237" s="112">
        <v>737.2</v>
      </c>
      <c r="H237" s="112">
        <v>737.2</v>
      </c>
      <c r="I237" s="118"/>
      <c r="J237" s="117"/>
      <c r="K237" s="241"/>
      <c r="L237" s="76"/>
    </row>
    <row r="238" spans="1:12" s="18" customFormat="1" ht="83.1" customHeight="1">
      <c r="A238" s="44"/>
      <c r="B238" s="44"/>
      <c r="C238" s="44"/>
      <c r="D238" s="84" t="s">
        <v>357</v>
      </c>
      <c r="E238" s="84" t="s">
        <v>594</v>
      </c>
      <c r="F238" s="51"/>
      <c r="G238" s="112">
        <v>23.6</v>
      </c>
      <c r="H238" s="112">
        <v>23.6</v>
      </c>
      <c r="I238" s="118"/>
      <c r="J238" s="117"/>
      <c r="K238" s="241"/>
      <c r="L238" s="76"/>
    </row>
    <row r="239" spans="1:12" s="18" customFormat="1" ht="93.95" customHeight="1">
      <c r="A239" s="44"/>
      <c r="B239" s="44"/>
      <c r="C239" s="44"/>
      <c r="D239" s="84" t="s">
        <v>358</v>
      </c>
      <c r="E239" s="84" t="s">
        <v>595</v>
      </c>
      <c r="F239" s="51"/>
      <c r="G239" s="112">
        <v>267.10000000000002</v>
      </c>
      <c r="H239" s="112">
        <v>267.10000000000002</v>
      </c>
      <c r="I239" s="118"/>
      <c r="J239" s="117"/>
      <c r="K239" s="241"/>
      <c r="L239" s="76"/>
    </row>
    <row r="240" spans="1:12" s="18" customFormat="1" ht="83.1" customHeight="1">
      <c r="A240" s="44"/>
      <c r="B240" s="44"/>
      <c r="C240" s="44"/>
      <c r="D240" s="84" t="s">
        <v>359</v>
      </c>
      <c r="E240" s="84" t="s">
        <v>596</v>
      </c>
      <c r="F240" s="51"/>
      <c r="G240" s="112">
        <v>38.4</v>
      </c>
      <c r="H240" s="112">
        <v>38.4</v>
      </c>
      <c r="I240" s="118"/>
      <c r="J240" s="117"/>
      <c r="K240" s="241"/>
      <c r="L240" s="76"/>
    </row>
    <row r="241" spans="1:14" s="19" customFormat="1" ht="29.85" customHeight="1">
      <c r="A241" s="39" t="s">
        <v>150</v>
      </c>
      <c r="B241" s="39" t="s">
        <v>644</v>
      </c>
      <c r="C241" s="39" t="s">
        <v>99</v>
      </c>
      <c r="D241" s="41" t="s">
        <v>183</v>
      </c>
      <c r="E241" s="41" t="s">
        <v>184</v>
      </c>
      <c r="F241" s="41" t="s">
        <v>145</v>
      </c>
      <c r="G241" s="42">
        <f t="shared" ref="G241:K241" si="7">SUM(G242:G243)</f>
        <v>1000</v>
      </c>
      <c r="H241" s="42">
        <f t="shared" si="7"/>
        <v>0</v>
      </c>
      <c r="I241" s="42">
        <f t="shared" si="7"/>
        <v>600</v>
      </c>
      <c r="J241" s="42">
        <f t="shared" si="7"/>
        <v>400</v>
      </c>
      <c r="K241" s="42">
        <f t="shared" si="7"/>
        <v>800</v>
      </c>
      <c r="L241" s="74">
        <v>2016</v>
      </c>
    </row>
    <row r="242" spans="1:14" s="16" customFormat="1" ht="90">
      <c r="A242" s="59">
        <v>1</v>
      </c>
      <c r="B242" s="58"/>
      <c r="C242" s="59"/>
      <c r="D242" s="52" t="s">
        <v>360</v>
      </c>
      <c r="E242" s="52" t="s">
        <v>597</v>
      </c>
      <c r="F242" s="51"/>
      <c r="G242" s="112">
        <v>500</v>
      </c>
      <c r="H242" s="48">
        <v>0</v>
      </c>
      <c r="I242" s="48">
        <v>300</v>
      </c>
      <c r="J242" s="47">
        <v>200</v>
      </c>
      <c r="K242" s="208">
        <v>800</v>
      </c>
      <c r="L242" s="180"/>
    </row>
    <row r="243" spans="1:14" s="16" customFormat="1" ht="105">
      <c r="A243" s="59">
        <v>2</v>
      </c>
      <c r="B243" s="58"/>
      <c r="C243" s="59"/>
      <c r="D243" s="52" t="s">
        <v>361</v>
      </c>
      <c r="E243" s="52" t="s">
        <v>598</v>
      </c>
      <c r="F243" s="51"/>
      <c r="G243" s="112">
        <v>500</v>
      </c>
      <c r="H243" s="48">
        <v>0</v>
      </c>
      <c r="I243" s="48">
        <v>300</v>
      </c>
      <c r="J243" s="47">
        <v>200</v>
      </c>
      <c r="K243" s="208"/>
      <c r="L243" s="182"/>
    </row>
    <row r="244" spans="1:14" s="19" customFormat="1" ht="29.85" customHeight="1">
      <c r="A244" s="39" t="s">
        <v>151</v>
      </c>
      <c r="B244" s="39" t="s">
        <v>103</v>
      </c>
      <c r="C244" s="39" t="s">
        <v>105</v>
      </c>
      <c r="D244" s="41" t="s">
        <v>183</v>
      </c>
      <c r="E244" s="41" t="s">
        <v>184</v>
      </c>
      <c r="F244" s="41" t="s">
        <v>145</v>
      </c>
      <c r="G244" s="42">
        <f t="shared" ref="G244:K244" si="8">SUM(G245:G248)</f>
        <v>810</v>
      </c>
      <c r="H244" s="42">
        <f t="shared" si="8"/>
        <v>250</v>
      </c>
      <c r="I244" s="42">
        <f t="shared" si="8"/>
        <v>560</v>
      </c>
      <c r="J244" s="42">
        <f t="shared" si="8"/>
        <v>0</v>
      </c>
      <c r="K244" s="42">
        <f t="shared" si="8"/>
        <v>800</v>
      </c>
      <c r="L244" s="74">
        <v>2016</v>
      </c>
    </row>
    <row r="245" spans="1:14" s="16" customFormat="1" ht="45">
      <c r="A245" s="59">
        <v>1</v>
      </c>
      <c r="B245" s="58"/>
      <c r="C245" s="59"/>
      <c r="D245" s="52" t="s">
        <v>362</v>
      </c>
      <c r="E245" s="52" t="s">
        <v>599</v>
      </c>
      <c r="F245" s="51"/>
      <c r="G245" s="47">
        <v>320</v>
      </c>
      <c r="H245" s="48"/>
      <c r="I245" s="48">
        <v>320</v>
      </c>
      <c r="J245" s="47"/>
      <c r="K245" s="209">
        <v>800</v>
      </c>
      <c r="L245" s="180"/>
    </row>
    <row r="246" spans="1:14" s="16" customFormat="1" ht="75">
      <c r="A246" s="59">
        <v>2</v>
      </c>
      <c r="B246" s="58"/>
      <c r="C246" s="59"/>
      <c r="D246" s="52" t="s">
        <v>363</v>
      </c>
      <c r="E246" s="52" t="s">
        <v>600</v>
      </c>
      <c r="F246" s="51"/>
      <c r="G246" s="47">
        <v>215</v>
      </c>
      <c r="H246" s="48"/>
      <c r="I246" s="48">
        <v>215</v>
      </c>
      <c r="J246" s="47"/>
      <c r="K246" s="210"/>
      <c r="L246" s="181"/>
    </row>
    <row r="247" spans="1:14" s="16" customFormat="1" ht="30">
      <c r="A247" s="59">
        <v>3</v>
      </c>
      <c r="B247" s="58"/>
      <c r="C247" s="59"/>
      <c r="D247" s="53" t="s">
        <v>364</v>
      </c>
      <c r="E247" s="52" t="s">
        <v>365</v>
      </c>
      <c r="F247" s="51"/>
      <c r="G247" s="47">
        <v>55</v>
      </c>
      <c r="H247" s="48">
        <v>50</v>
      </c>
      <c r="I247" s="48">
        <v>5</v>
      </c>
      <c r="J247" s="47"/>
      <c r="K247" s="210"/>
      <c r="L247" s="181"/>
    </row>
    <row r="248" spans="1:14" s="16" customFormat="1" ht="45">
      <c r="A248" s="59">
        <v>4</v>
      </c>
      <c r="B248" s="58"/>
      <c r="C248" s="59"/>
      <c r="D248" s="120" t="s">
        <v>366</v>
      </c>
      <c r="E248" s="52" t="s">
        <v>601</v>
      </c>
      <c r="F248" s="51"/>
      <c r="G248" s="47">
        <v>220</v>
      </c>
      <c r="H248" s="48">
        <v>200</v>
      </c>
      <c r="I248" s="48">
        <v>20</v>
      </c>
      <c r="J248" s="47"/>
      <c r="K248" s="211"/>
      <c r="L248" s="182"/>
    </row>
    <row r="249" spans="1:14" s="19" customFormat="1" ht="29.85" customHeight="1">
      <c r="A249" s="39" t="s">
        <v>155</v>
      </c>
      <c r="B249" s="39" t="s">
        <v>103</v>
      </c>
      <c r="C249" s="39" t="s">
        <v>104</v>
      </c>
      <c r="D249" s="41" t="s">
        <v>183</v>
      </c>
      <c r="E249" s="41" t="s">
        <v>184</v>
      </c>
      <c r="F249" s="41" t="s">
        <v>145</v>
      </c>
      <c r="G249" s="42">
        <f t="shared" ref="G249:K249" si="9">SUM(G250:G253)</f>
        <v>1200</v>
      </c>
      <c r="H249" s="42">
        <f t="shared" si="9"/>
        <v>380</v>
      </c>
      <c r="I249" s="42">
        <f t="shared" si="9"/>
        <v>820</v>
      </c>
      <c r="J249" s="42">
        <f t="shared" si="9"/>
        <v>0</v>
      </c>
      <c r="K249" s="42">
        <f t="shared" si="9"/>
        <v>800</v>
      </c>
      <c r="L249" s="74">
        <v>2016</v>
      </c>
    </row>
    <row r="250" spans="1:14" s="16" customFormat="1" ht="123.95" customHeight="1">
      <c r="A250" s="59">
        <v>1</v>
      </c>
      <c r="B250" s="58"/>
      <c r="C250" s="59"/>
      <c r="D250" s="53" t="s">
        <v>367</v>
      </c>
      <c r="E250" s="52" t="s">
        <v>602</v>
      </c>
      <c r="F250" s="51"/>
      <c r="G250" s="47">
        <v>210</v>
      </c>
      <c r="H250" s="48">
        <v>200</v>
      </c>
      <c r="I250" s="48">
        <v>10</v>
      </c>
      <c r="J250" s="47"/>
      <c r="K250" s="208">
        <v>800</v>
      </c>
      <c r="L250" s="186"/>
    </row>
    <row r="251" spans="1:14" s="16" customFormat="1" ht="30">
      <c r="A251" s="59">
        <v>2</v>
      </c>
      <c r="B251" s="58"/>
      <c r="C251" s="59"/>
      <c r="D251" s="53" t="s">
        <v>368</v>
      </c>
      <c r="E251" s="52" t="s">
        <v>369</v>
      </c>
      <c r="F251" s="51"/>
      <c r="G251" s="47">
        <v>85</v>
      </c>
      <c r="H251" s="48">
        <v>80</v>
      </c>
      <c r="I251" s="48">
        <v>5</v>
      </c>
      <c r="J251" s="47"/>
      <c r="K251" s="208"/>
      <c r="L251" s="187"/>
    </row>
    <row r="252" spans="1:14" s="16" customFormat="1" ht="60">
      <c r="A252" s="59">
        <v>3</v>
      </c>
      <c r="B252" s="58"/>
      <c r="C252" s="59"/>
      <c r="D252" s="52" t="s">
        <v>370</v>
      </c>
      <c r="E252" s="52" t="s">
        <v>603</v>
      </c>
      <c r="F252" s="51"/>
      <c r="G252" s="47">
        <v>105</v>
      </c>
      <c r="H252" s="48">
        <v>100</v>
      </c>
      <c r="I252" s="48">
        <v>5</v>
      </c>
      <c r="J252" s="47"/>
      <c r="K252" s="208"/>
      <c r="L252" s="187"/>
      <c r="M252" s="127"/>
      <c r="N252" s="127"/>
    </row>
    <row r="253" spans="1:14" s="16" customFormat="1" ht="30">
      <c r="A253" s="85">
        <v>4</v>
      </c>
      <c r="B253" s="85"/>
      <c r="C253" s="85"/>
      <c r="D253" s="121" t="s">
        <v>371</v>
      </c>
      <c r="E253" s="122" t="s">
        <v>604</v>
      </c>
      <c r="F253" s="51"/>
      <c r="G253" s="82">
        <v>800</v>
      </c>
      <c r="H253" s="82"/>
      <c r="I253" s="82">
        <v>800</v>
      </c>
      <c r="J253" s="82"/>
      <c r="K253" s="208"/>
      <c r="L253" s="188"/>
      <c r="M253" s="127"/>
      <c r="N253" s="127"/>
    </row>
    <row r="254" spans="1:14" s="19" customFormat="1" ht="29.85" customHeight="1">
      <c r="A254" s="39" t="s">
        <v>156</v>
      </c>
      <c r="B254" s="39" t="s">
        <v>169</v>
      </c>
      <c r="C254" s="39" t="s">
        <v>101</v>
      </c>
      <c r="D254" s="41" t="s">
        <v>183</v>
      </c>
      <c r="E254" s="41" t="s">
        <v>184</v>
      </c>
      <c r="F254" s="41" t="s">
        <v>145</v>
      </c>
      <c r="G254" s="42">
        <f>G255+G256+G257+G258+G259+G260+G261+G262+G263</f>
        <v>801.28711546199997</v>
      </c>
      <c r="H254" s="42">
        <f>H255+H256+H257+H258+H259+H260+H261+H262+H263</f>
        <v>590.76648999999998</v>
      </c>
      <c r="I254" s="42">
        <f>I255+I256+I257+I258+I259+I260+I261+I262+I263</f>
        <v>163.34</v>
      </c>
      <c r="J254" s="42">
        <f>J255+J256+J257+J258+J259+J260+J261+J262+J263</f>
        <v>47.180625461999995</v>
      </c>
      <c r="K254" s="42">
        <f>K255+K256+K257+K258+K259+K260+K261+K262+K263</f>
        <v>800</v>
      </c>
      <c r="L254" s="74" t="s">
        <v>170</v>
      </c>
      <c r="M254" s="128"/>
      <c r="N254" s="129"/>
    </row>
    <row r="255" spans="1:14" s="16" customFormat="1" ht="30">
      <c r="A255" s="123" t="s">
        <v>171</v>
      </c>
      <c r="B255" s="124"/>
      <c r="C255" s="124"/>
      <c r="D255" s="84" t="s">
        <v>372</v>
      </c>
      <c r="E255" s="84" t="s">
        <v>373</v>
      </c>
      <c r="F255" s="51"/>
      <c r="G255" s="118">
        <v>53.351597341999998</v>
      </c>
      <c r="H255" s="118">
        <v>32.584164999999999</v>
      </c>
      <c r="I255" s="118">
        <v>17.079999999999998</v>
      </c>
      <c r="J255" s="118">
        <v>3.6874323420000001</v>
      </c>
      <c r="K255" s="209" t="s">
        <v>172</v>
      </c>
      <c r="L255" s="189"/>
      <c r="M255" s="130"/>
      <c r="N255" s="127"/>
    </row>
    <row r="256" spans="1:14" s="16" customFormat="1" ht="30">
      <c r="A256" s="85">
        <v>2</v>
      </c>
      <c r="B256" s="124"/>
      <c r="C256" s="124"/>
      <c r="D256" s="84" t="s">
        <v>374</v>
      </c>
      <c r="E256" s="84" t="s">
        <v>375</v>
      </c>
      <c r="F256" s="51"/>
      <c r="G256" s="118">
        <v>168.31929432000001</v>
      </c>
      <c r="H256" s="118">
        <v>157.89802499999999</v>
      </c>
      <c r="I256" s="118"/>
      <c r="J256" s="118">
        <v>10.42126932</v>
      </c>
      <c r="K256" s="210"/>
      <c r="L256" s="190"/>
      <c r="M256" s="130"/>
      <c r="N256" s="127"/>
    </row>
    <row r="257" spans="1:14" s="17" customFormat="1" ht="45">
      <c r="A257" s="124" t="s">
        <v>173</v>
      </c>
      <c r="B257" s="124"/>
      <c r="C257" s="124"/>
      <c r="D257" s="84" t="s">
        <v>376</v>
      </c>
      <c r="E257" s="84" t="s">
        <v>377</v>
      </c>
      <c r="F257" s="51"/>
      <c r="G257" s="118">
        <v>104.537547</v>
      </c>
      <c r="H257" s="118">
        <v>100.87949999999999</v>
      </c>
      <c r="I257" s="118"/>
      <c r="J257" s="118">
        <v>3.6580469999999998</v>
      </c>
      <c r="K257" s="210"/>
      <c r="L257" s="190"/>
      <c r="M257" s="139"/>
      <c r="N257" s="140"/>
    </row>
    <row r="258" spans="1:14" s="16" customFormat="1" ht="45">
      <c r="A258" s="85">
        <v>4</v>
      </c>
      <c r="B258" s="124"/>
      <c r="C258" s="124"/>
      <c r="D258" s="84" t="s">
        <v>378</v>
      </c>
      <c r="E258" s="84" t="s">
        <v>379</v>
      </c>
      <c r="F258" s="51"/>
      <c r="G258" s="118">
        <v>126.586434</v>
      </c>
      <c r="H258" s="118">
        <v>118.749</v>
      </c>
      <c r="I258" s="118"/>
      <c r="J258" s="118">
        <v>7.837434</v>
      </c>
      <c r="K258" s="210"/>
      <c r="L258" s="190"/>
      <c r="M258" s="130"/>
      <c r="N258" s="127"/>
    </row>
    <row r="259" spans="1:14" s="16" customFormat="1" ht="30">
      <c r="A259" s="123" t="s">
        <v>174</v>
      </c>
      <c r="B259" s="124"/>
      <c r="C259" s="124"/>
      <c r="D259" s="84" t="s">
        <v>380</v>
      </c>
      <c r="E259" s="84" t="s">
        <v>375</v>
      </c>
      <c r="F259" s="51"/>
      <c r="G259" s="118">
        <v>129.79168279999999</v>
      </c>
      <c r="H259" s="118">
        <v>121.75579999999999</v>
      </c>
      <c r="I259" s="118"/>
      <c r="J259" s="118">
        <v>8.0358827999999995</v>
      </c>
      <c r="K259" s="210"/>
      <c r="L259" s="190"/>
      <c r="M259" s="130"/>
      <c r="N259" s="127"/>
    </row>
    <row r="260" spans="1:14" s="16" customFormat="1" ht="30">
      <c r="A260" s="85">
        <v>6</v>
      </c>
      <c r="B260" s="124"/>
      <c r="C260" s="124"/>
      <c r="D260" s="84" t="s">
        <v>357</v>
      </c>
      <c r="E260" s="84" t="s">
        <v>381</v>
      </c>
      <c r="F260" s="51"/>
      <c r="G260" s="118">
        <v>62.787399999999998</v>
      </c>
      <c r="H260" s="118">
        <v>58.9</v>
      </c>
      <c r="I260" s="118"/>
      <c r="J260" s="118">
        <v>3.8874</v>
      </c>
      <c r="K260" s="210"/>
      <c r="L260" s="190"/>
      <c r="M260" s="130"/>
      <c r="N260" s="127"/>
    </row>
    <row r="261" spans="1:14" s="16" customFormat="1" ht="21.95" customHeight="1">
      <c r="A261" s="123" t="s">
        <v>175</v>
      </c>
      <c r="B261" s="124"/>
      <c r="C261" s="124"/>
      <c r="D261" s="84" t="s">
        <v>382</v>
      </c>
      <c r="E261" s="84" t="s">
        <v>383</v>
      </c>
      <c r="F261" s="51"/>
      <c r="G261" s="118">
        <v>70.633160000000004</v>
      </c>
      <c r="H261" s="118">
        <v>0</v>
      </c>
      <c r="I261" s="118">
        <v>66.260000000000005</v>
      </c>
      <c r="J261" s="118">
        <v>4.3731600000000004</v>
      </c>
      <c r="K261" s="210"/>
      <c r="L261" s="190"/>
      <c r="M261" s="130"/>
      <c r="N261" s="127"/>
    </row>
    <row r="262" spans="1:14" s="17" customFormat="1" ht="30">
      <c r="A262" s="59">
        <v>8</v>
      </c>
      <c r="B262" s="124"/>
      <c r="C262" s="124"/>
      <c r="D262" s="84" t="s">
        <v>384</v>
      </c>
      <c r="E262" s="84" t="s">
        <v>385</v>
      </c>
      <c r="F262" s="51"/>
      <c r="G262" s="118">
        <v>37.31</v>
      </c>
      <c r="H262" s="118"/>
      <c r="I262" s="118">
        <v>35</v>
      </c>
      <c r="J262" s="118">
        <v>2.31</v>
      </c>
      <c r="K262" s="210"/>
      <c r="L262" s="190"/>
      <c r="M262" s="139"/>
      <c r="N262" s="140"/>
    </row>
    <row r="263" spans="1:14" s="16" customFormat="1" ht="33.950000000000003" customHeight="1">
      <c r="A263" s="123" t="s">
        <v>176</v>
      </c>
      <c r="B263" s="124"/>
      <c r="C263" s="124"/>
      <c r="D263" s="84" t="s">
        <v>386</v>
      </c>
      <c r="E263" s="84" t="s">
        <v>387</v>
      </c>
      <c r="F263" s="51"/>
      <c r="G263" s="118">
        <v>47.97</v>
      </c>
      <c r="H263" s="118" t="s">
        <v>177</v>
      </c>
      <c r="I263" s="118">
        <v>45</v>
      </c>
      <c r="J263" s="118">
        <v>2.97</v>
      </c>
      <c r="K263" s="210"/>
      <c r="L263" s="190"/>
      <c r="M263" s="127"/>
      <c r="N263" s="127"/>
    </row>
    <row r="264" spans="1:14" s="19" customFormat="1" ht="29.85" customHeight="1">
      <c r="A264" s="39" t="s">
        <v>157</v>
      </c>
      <c r="B264" s="39" t="s">
        <v>169</v>
      </c>
      <c r="C264" s="39" t="s">
        <v>102</v>
      </c>
      <c r="D264" s="41" t="s">
        <v>183</v>
      </c>
      <c r="E264" s="41" t="s">
        <v>184</v>
      </c>
      <c r="F264" s="41" t="s">
        <v>145</v>
      </c>
      <c r="G264" s="42">
        <f>G265+G266+G267+G268+G269</f>
        <v>804.68</v>
      </c>
      <c r="H264" s="42">
        <f>H265+H266+H267+H268+H269</f>
        <v>707.53</v>
      </c>
      <c r="I264" s="42">
        <f>I265+I266+I267+I268+I269</f>
        <v>97.15</v>
      </c>
      <c r="J264" s="42">
        <f>J265+J266+J267+J268+J269</f>
        <v>0</v>
      </c>
      <c r="K264" s="42">
        <f>K265+K266+K267+K268+K269</f>
        <v>800</v>
      </c>
      <c r="L264" s="74" t="s">
        <v>170</v>
      </c>
    </row>
    <row r="265" spans="1:14" s="16" customFormat="1" ht="45">
      <c r="A265" s="85">
        <v>1</v>
      </c>
      <c r="B265" s="124"/>
      <c r="C265" s="124"/>
      <c r="D265" s="84" t="s">
        <v>388</v>
      </c>
      <c r="E265" s="84" t="s">
        <v>389</v>
      </c>
      <c r="F265" s="51"/>
      <c r="G265" s="118">
        <v>153.94</v>
      </c>
      <c r="H265" s="118">
        <v>153.94</v>
      </c>
      <c r="I265" s="118"/>
      <c r="J265" s="118"/>
      <c r="K265" s="208">
        <v>800</v>
      </c>
      <c r="L265" s="191"/>
    </row>
    <row r="266" spans="1:14" s="16" customFormat="1" ht="135">
      <c r="A266" s="85">
        <v>2</v>
      </c>
      <c r="B266" s="124"/>
      <c r="C266" s="124"/>
      <c r="D266" s="84" t="s">
        <v>390</v>
      </c>
      <c r="E266" s="84" t="s">
        <v>605</v>
      </c>
      <c r="F266" s="51"/>
      <c r="G266" s="118">
        <v>143.04</v>
      </c>
      <c r="H266" s="118">
        <v>143.04</v>
      </c>
      <c r="I266" s="118"/>
      <c r="J266" s="118"/>
      <c r="K266" s="208"/>
      <c r="L266" s="191"/>
    </row>
    <row r="267" spans="1:14" s="17" customFormat="1" ht="30">
      <c r="A267" s="59">
        <v>3</v>
      </c>
      <c r="B267" s="124"/>
      <c r="C267" s="124"/>
      <c r="D267" s="84" t="s">
        <v>391</v>
      </c>
      <c r="E267" s="84" t="s">
        <v>392</v>
      </c>
      <c r="F267" s="51"/>
      <c r="G267" s="118">
        <v>407.9</v>
      </c>
      <c r="H267" s="118">
        <v>310.75</v>
      </c>
      <c r="I267" s="118" t="s">
        <v>178</v>
      </c>
      <c r="J267" s="118"/>
      <c r="K267" s="208"/>
      <c r="L267" s="191"/>
    </row>
    <row r="268" spans="1:14" s="16" customFormat="1" ht="30">
      <c r="A268" s="85">
        <v>4</v>
      </c>
      <c r="B268" s="124"/>
      <c r="C268" s="124"/>
      <c r="D268" s="84" t="s">
        <v>393</v>
      </c>
      <c r="E268" s="84" t="s">
        <v>394</v>
      </c>
      <c r="F268" s="51"/>
      <c r="G268" s="118">
        <v>54.8</v>
      </c>
      <c r="H268" s="118">
        <v>54.8</v>
      </c>
      <c r="I268" s="118"/>
      <c r="J268" s="118"/>
      <c r="K268" s="208"/>
      <c r="L268" s="191"/>
    </row>
    <row r="269" spans="1:14" s="16" customFormat="1" ht="30">
      <c r="A269" s="85">
        <v>5</v>
      </c>
      <c r="B269" s="124"/>
      <c r="C269" s="124"/>
      <c r="D269" s="84" t="s">
        <v>395</v>
      </c>
      <c r="E269" s="84" t="s">
        <v>396</v>
      </c>
      <c r="F269" s="51"/>
      <c r="G269" s="118">
        <v>45</v>
      </c>
      <c r="H269" s="118">
        <v>45</v>
      </c>
      <c r="I269" s="118"/>
      <c r="J269" s="118"/>
      <c r="K269" s="208"/>
      <c r="L269" s="191"/>
    </row>
    <row r="270" spans="1:14" s="1" customFormat="1" ht="33" customHeight="1">
      <c r="A270" s="35" t="s">
        <v>113</v>
      </c>
      <c r="B270" s="35" t="s">
        <v>114</v>
      </c>
      <c r="C270" s="36">
        <v>7</v>
      </c>
      <c r="D270" s="165"/>
      <c r="E270" s="166"/>
      <c r="F270" s="37" t="s">
        <v>143</v>
      </c>
      <c r="G270" s="38">
        <f>G271+G276+G281+G287+G292+G298+G300</f>
        <v>5600</v>
      </c>
      <c r="H270" s="38">
        <f>H271+H276+H281+H287+H292+H298+H300</f>
        <v>787</v>
      </c>
      <c r="I270" s="38">
        <f>I271+I276+I281+I287+I292+I298+I300</f>
        <v>3190</v>
      </c>
      <c r="J270" s="38">
        <f>J271+J276+J281+J287+J292+J298+J300</f>
        <v>1623</v>
      </c>
      <c r="K270" s="38">
        <f>K271+K276+K281+K287+K292+K298+K300</f>
        <v>5600</v>
      </c>
      <c r="L270" s="36"/>
    </row>
    <row r="271" spans="1:14" ht="29.85" customHeight="1">
      <c r="A271" s="39" t="s">
        <v>144</v>
      </c>
      <c r="B271" s="93" t="s">
        <v>123</v>
      </c>
      <c r="C271" s="93" t="s">
        <v>179</v>
      </c>
      <c r="D271" s="41" t="s">
        <v>183</v>
      </c>
      <c r="E271" s="41" t="s">
        <v>184</v>
      </c>
      <c r="F271" s="41" t="s">
        <v>145</v>
      </c>
      <c r="G271" s="42">
        <f>SUM(G272:G275)</f>
        <v>800</v>
      </c>
      <c r="H271" s="42">
        <f>SUM(H272:H275)</f>
        <v>0</v>
      </c>
      <c r="I271" s="42">
        <f>SUM(I272:I275)</f>
        <v>70</v>
      </c>
      <c r="J271" s="42">
        <f>SUM(J272:J275)</f>
        <v>730</v>
      </c>
      <c r="K271" s="42">
        <f>SUM(K272:K275)</f>
        <v>800</v>
      </c>
      <c r="L271" s="74">
        <v>2017</v>
      </c>
    </row>
    <row r="272" spans="1:14" ht="39" customHeight="1">
      <c r="A272" s="59">
        <v>1</v>
      </c>
      <c r="B272" s="85"/>
      <c r="C272" s="85"/>
      <c r="D272" s="52" t="s">
        <v>397</v>
      </c>
      <c r="E272" s="52" t="s">
        <v>606</v>
      </c>
      <c r="F272" s="51"/>
      <c r="G272" s="48">
        <v>70</v>
      </c>
      <c r="H272" s="48"/>
      <c r="I272" s="48">
        <v>70</v>
      </c>
      <c r="J272" s="48"/>
      <c r="K272" s="208">
        <v>800</v>
      </c>
      <c r="L272" s="174"/>
    </row>
    <row r="273" spans="1:12" ht="30.95" customHeight="1">
      <c r="A273" s="59">
        <v>2</v>
      </c>
      <c r="B273" s="85"/>
      <c r="C273" s="85"/>
      <c r="D273" s="52" t="s">
        <v>323</v>
      </c>
      <c r="E273" s="52" t="s">
        <v>607</v>
      </c>
      <c r="F273" s="51"/>
      <c r="G273" s="48">
        <v>150</v>
      </c>
      <c r="H273" s="48"/>
      <c r="I273" s="48"/>
      <c r="J273" s="48">
        <v>150</v>
      </c>
      <c r="K273" s="208"/>
      <c r="L273" s="175"/>
    </row>
    <row r="274" spans="1:12" ht="24.95" customHeight="1">
      <c r="A274" s="59">
        <v>3</v>
      </c>
      <c r="B274" s="85"/>
      <c r="C274" s="85"/>
      <c r="D274" s="52" t="s">
        <v>398</v>
      </c>
      <c r="E274" s="52" t="s">
        <v>608</v>
      </c>
      <c r="F274" s="51"/>
      <c r="G274" s="48">
        <v>20</v>
      </c>
      <c r="H274" s="48"/>
      <c r="I274" s="48"/>
      <c r="J274" s="48">
        <v>20</v>
      </c>
      <c r="K274" s="208"/>
      <c r="L274" s="175"/>
    </row>
    <row r="275" spans="1:12" ht="53.1" customHeight="1">
      <c r="A275" s="59">
        <v>4</v>
      </c>
      <c r="B275" s="85"/>
      <c r="C275" s="85"/>
      <c r="D275" s="53" t="s">
        <v>399</v>
      </c>
      <c r="E275" s="52" t="s">
        <v>609</v>
      </c>
      <c r="F275" s="51"/>
      <c r="G275" s="48">
        <v>560</v>
      </c>
      <c r="H275" s="48"/>
      <c r="I275" s="48"/>
      <c r="J275" s="48">
        <v>560</v>
      </c>
      <c r="K275" s="208"/>
      <c r="L275" s="176"/>
    </row>
    <row r="276" spans="1:12" ht="29.85" customHeight="1">
      <c r="A276" s="39" t="s">
        <v>146</v>
      </c>
      <c r="B276" s="93" t="s">
        <v>123</v>
      </c>
      <c r="C276" s="93" t="s">
        <v>180</v>
      </c>
      <c r="D276" s="41" t="s">
        <v>183</v>
      </c>
      <c r="E276" s="41" t="s">
        <v>184</v>
      </c>
      <c r="F276" s="41" t="s">
        <v>145</v>
      </c>
      <c r="G276" s="42">
        <f>SUM(G277:G280)</f>
        <v>800</v>
      </c>
      <c r="H276" s="42">
        <f>SUM(H277:H280)</f>
        <v>0</v>
      </c>
      <c r="I276" s="42">
        <f>SUM(I277:I280)</f>
        <v>800</v>
      </c>
      <c r="J276" s="42">
        <f>SUM(J277:J280)</f>
        <v>0</v>
      </c>
      <c r="K276" s="42">
        <f>SUM(K277:K280)</f>
        <v>800</v>
      </c>
      <c r="L276" s="74">
        <v>2017</v>
      </c>
    </row>
    <row r="277" spans="1:12" ht="40.15" customHeight="1">
      <c r="A277" s="59">
        <v>1</v>
      </c>
      <c r="B277" s="85"/>
      <c r="C277" s="85"/>
      <c r="D277" s="121" t="s">
        <v>400</v>
      </c>
      <c r="E277" s="131" t="s">
        <v>610</v>
      </c>
      <c r="F277" s="51"/>
      <c r="G277" s="82">
        <v>80</v>
      </c>
      <c r="H277" s="82"/>
      <c r="I277" s="82">
        <v>80</v>
      </c>
      <c r="J277" s="82"/>
      <c r="K277" s="207">
        <v>800</v>
      </c>
      <c r="L277" s="192"/>
    </row>
    <row r="278" spans="1:12" ht="39" customHeight="1">
      <c r="A278" s="59">
        <v>2</v>
      </c>
      <c r="B278" s="85"/>
      <c r="C278" s="85"/>
      <c r="D278" s="121" t="s">
        <v>401</v>
      </c>
      <c r="E278" s="131" t="s">
        <v>611</v>
      </c>
      <c r="F278" s="51"/>
      <c r="G278" s="82">
        <v>180</v>
      </c>
      <c r="H278" s="82"/>
      <c r="I278" s="82">
        <v>180</v>
      </c>
      <c r="J278" s="82"/>
      <c r="K278" s="207"/>
      <c r="L278" s="193"/>
    </row>
    <row r="279" spans="1:12" ht="28.9" customHeight="1">
      <c r="A279" s="59">
        <v>3</v>
      </c>
      <c r="B279" s="85"/>
      <c r="C279" s="85"/>
      <c r="D279" s="121" t="s">
        <v>402</v>
      </c>
      <c r="E279" s="131" t="s">
        <v>612</v>
      </c>
      <c r="F279" s="51"/>
      <c r="G279" s="82">
        <v>120</v>
      </c>
      <c r="H279" s="82"/>
      <c r="I279" s="82">
        <v>120</v>
      </c>
      <c r="J279" s="82"/>
      <c r="K279" s="207"/>
      <c r="L279" s="193"/>
    </row>
    <row r="280" spans="1:12" ht="53.1" customHeight="1">
      <c r="A280" s="59">
        <v>4</v>
      </c>
      <c r="B280" s="85"/>
      <c r="C280" s="85"/>
      <c r="D280" s="121" t="s">
        <v>403</v>
      </c>
      <c r="E280" s="131" t="s">
        <v>613</v>
      </c>
      <c r="F280" s="51"/>
      <c r="G280" s="82">
        <v>420</v>
      </c>
      <c r="H280" s="82"/>
      <c r="I280" s="82">
        <v>420</v>
      </c>
      <c r="J280" s="82"/>
      <c r="K280" s="207"/>
      <c r="L280" s="194"/>
    </row>
    <row r="281" spans="1:12" s="20" customFormat="1" ht="29.85" customHeight="1">
      <c r="A281" s="39" t="s">
        <v>147</v>
      </c>
      <c r="B281" s="40" t="s">
        <v>115</v>
      </c>
      <c r="C281" s="40" t="s">
        <v>116</v>
      </c>
      <c r="D281" s="41" t="s">
        <v>183</v>
      </c>
      <c r="E281" s="41" t="s">
        <v>184</v>
      </c>
      <c r="F281" s="41" t="s">
        <v>145</v>
      </c>
      <c r="G281" s="42">
        <f>SUM(G282:G286)</f>
        <v>800</v>
      </c>
      <c r="H281" s="42">
        <f>SUM(H282:H286)</f>
        <v>0</v>
      </c>
      <c r="I281" s="42">
        <f>SUM(I282:I286)</f>
        <v>800</v>
      </c>
      <c r="J281" s="42">
        <f>SUM(J282:J286)</f>
        <v>0</v>
      </c>
      <c r="K281" s="42">
        <f>SUM(K282:K286)</f>
        <v>800</v>
      </c>
      <c r="L281" s="74">
        <v>2016</v>
      </c>
    </row>
    <row r="282" spans="1:12" ht="31.5" customHeight="1">
      <c r="A282" s="59">
        <v>1</v>
      </c>
      <c r="B282" s="59"/>
      <c r="C282" s="59"/>
      <c r="D282" s="52" t="s">
        <v>404</v>
      </c>
      <c r="E282" s="52" t="s">
        <v>614</v>
      </c>
      <c r="F282" s="51"/>
      <c r="G282" s="48">
        <v>80</v>
      </c>
      <c r="H282" s="48"/>
      <c r="I282" s="48">
        <v>80</v>
      </c>
      <c r="J282" s="48"/>
      <c r="K282" s="208">
        <v>800</v>
      </c>
      <c r="L282" s="174"/>
    </row>
    <row r="283" spans="1:12" ht="29.25" customHeight="1">
      <c r="A283" s="59">
        <v>2</v>
      </c>
      <c r="B283" s="59"/>
      <c r="C283" s="59"/>
      <c r="D283" s="52" t="s">
        <v>405</v>
      </c>
      <c r="E283" s="52" t="s">
        <v>406</v>
      </c>
      <c r="F283" s="51"/>
      <c r="G283" s="48">
        <v>105</v>
      </c>
      <c r="H283" s="48"/>
      <c r="I283" s="48">
        <v>105</v>
      </c>
      <c r="J283" s="48"/>
      <c r="K283" s="208"/>
      <c r="L283" s="175"/>
    </row>
    <row r="284" spans="1:12" ht="77.099999999999994" customHeight="1">
      <c r="A284" s="59">
        <v>3</v>
      </c>
      <c r="B284" s="59"/>
      <c r="C284" s="59"/>
      <c r="D284" s="52" t="s">
        <v>407</v>
      </c>
      <c r="E284" s="52" t="s">
        <v>408</v>
      </c>
      <c r="F284" s="51"/>
      <c r="G284" s="48">
        <v>200</v>
      </c>
      <c r="H284" s="48"/>
      <c r="I284" s="48">
        <v>200</v>
      </c>
      <c r="J284" s="48"/>
      <c r="K284" s="208"/>
      <c r="L284" s="175"/>
    </row>
    <row r="285" spans="1:12" ht="15.75" customHeight="1">
      <c r="A285" s="59">
        <v>4</v>
      </c>
      <c r="B285" s="59"/>
      <c r="C285" s="59"/>
      <c r="D285" s="52" t="s">
        <v>407</v>
      </c>
      <c r="E285" s="52" t="s">
        <v>409</v>
      </c>
      <c r="F285" s="51"/>
      <c r="G285" s="48">
        <v>155</v>
      </c>
      <c r="H285" s="48"/>
      <c r="I285" s="48">
        <v>155</v>
      </c>
      <c r="J285" s="48"/>
      <c r="K285" s="57"/>
      <c r="L285" s="175"/>
    </row>
    <row r="286" spans="1:12" ht="24.75" customHeight="1">
      <c r="A286" s="85">
        <v>5</v>
      </c>
      <c r="B286" s="59"/>
      <c r="C286" s="59"/>
      <c r="D286" s="52" t="s">
        <v>410</v>
      </c>
      <c r="E286" s="52" t="s">
        <v>411</v>
      </c>
      <c r="F286" s="51"/>
      <c r="G286" s="48">
        <v>260</v>
      </c>
      <c r="H286" s="48"/>
      <c r="I286" s="48">
        <v>260</v>
      </c>
      <c r="J286" s="48"/>
      <c r="K286" s="57"/>
      <c r="L286" s="176"/>
    </row>
    <row r="287" spans="1:12" ht="29.85" customHeight="1">
      <c r="A287" s="39" t="s">
        <v>148</v>
      </c>
      <c r="B287" s="40" t="s">
        <v>117</v>
      </c>
      <c r="C287" s="40" t="s">
        <v>118</v>
      </c>
      <c r="D287" s="41" t="s">
        <v>183</v>
      </c>
      <c r="E287" s="41" t="s">
        <v>184</v>
      </c>
      <c r="F287" s="41" t="s">
        <v>145</v>
      </c>
      <c r="G287" s="42">
        <f>SUM(G288:G291)</f>
        <v>800</v>
      </c>
      <c r="H287" s="42">
        <f>SUM(H288:H291)</f>
        <v>307</v>
      </c>
      <c r="I287" s="42">
        <f>SUM(I288:I291)</f>
        <v>150</v>
      </c>
      <c r="J287" s="42">
        <f>SUM(J288:J291)</f>
        <v>343</v>
      </c>
      <c r="K287" s="42">
        <f>SUM(K288:K291)</f>
        <v>800</v>
      </c>
      <c r="L287" s="141">
        <v>2016</v>
      </c>
    </row>
    <row r="288" spans="1:12" ht="60">
      <c r="A288" s="59">
        <v>1</v>
      </c>
      <c r="B288" s="59"/>
      <c r="C288" s="59"/>
      <c r="D288" s="45" t="s">
        <v>412</v>
      </c>
      <c r="E288" s="45" t="s">
        <v>413</v>
      </c>
      <c r="F288" s="51"/>
      <c r="G288" s="48">
        <v>307</v>
      </c>
      <c r="H288" s="48">
        <v>307</v>
      </c>
      <c r="I288" s="48"/>
      <c r="J288" s="48"/>
      <c r="K288" s="208">
        <v>800</v>
      </c>
      <c r="L288" s="174"/>
    </row>
    <row r="289" spans="1:12" ht="30">
      <c r="A289" s="59">
        <v>2</v>
      </c>
      <c r="B289" s="59"/>
      <c r="C289" s="59"/>
      <c r="D289" s="52" t="s">
        <v>414</v>
      </c>
      <c r="E289" s="52" t="s">
        <v>415</v>
      </c>
      <c r="F289" s="51"/>
      <c r="G289" s="48">
        <v>50</v>
      </c>
      <c r="H289" s="48"/>
      <c r="I289" s="48">
        <v>15</v>
      </c>
      <c r="J289" s="48">
        <v>35</v>
      </c>
      <c r="K289" s="208"/>
      <c r="L289" s="175"/>
    </row>
    <row r="290" spans="1:12" ht="45">
      <c r="A290" s="59">
        <v>3</v>
      </c>
      <c r="B290" s="59"/>
      <c r="C290" s="59"/>
      <c r="D290" s="102" t="s">
        <v>416</v>
      </c>
      <c r="E290" s="111" t="s">
        <v>417</v>
      </c>
      <c r="F290" s="51"/>
      <c r="G290" s="48">
        <v>50</v>
      </c>
      <c r="H290" s="48"/>
      <c r="I290" s="48">
        <v>15</v>
      </c>
      <c r="J290" s="48">
        <v>35</v>
      </c>
      <c r="K290" s="208"/>
      <c r="L290" s="175"/>
    </row>
    <row r="291" spans="1:12" ht="152.1" customHeight="1">
      <c r="A291" s="59">
        <v>4</v>
      </c>
      <c r="B291" s="59"/>
      <c r="C291" s="59"/>
      <c r="D291" s="102" t="s">
        <v>418</v>
      </c>
      <c r="E291" s="111" t="s">
        <v>615</v>
      </c>
      <c r="F291" s="51"/>
      <c r="G291" s="48">
        <v>393</v>
      </c>
      <c r="H291" s="48"/>
      <c r="I291" s="48">
        <v>120</v>
      </c>
      <c r="J291" s="48">
        <v>273</v>
      </c>
      <c r="K291" s="208"/>
      <c r="L291" s="176"/>
    </row>
    <row r="292" spans="1:12" ht="29.85" customHeight="1">
      <c r="A292" s="39" t="s">
        <v>149</v>
      </c>
      <c r="B292" s="40" t="s">
        <v>117</v>
      </c>
      <c r="C292" s="40" t="s">
        <v>122</v>
      </c>
      <c r="D292" s="41" t="s">
        <v>183</v>
      </c>
      <c r="E292" s="41" t="s">
        <v>184</v>
      </c>
      <c r="F292" s="41" t="s">
        <v>145</v>
      </c>
      <c r="G292" s="42">
        <f>SUM(G293:G297)</f>
        <v>800</v>
      </c>
      <c r="H292" s="42">
        <f>SUM(H293:H297)</f>
        <v>0</v>
      </c>
      <c r="I292" s="42">
        <f>SUM(I293:I297)</f>
        <v>250</v>
      </c>
      <c r="J292" s="42">
        <f>SUM(J293:J297)</f>
        <v>550</v>
      </c>
      <c r="K292" s="42">
        <f>SUM(K293:K297)</f>
        <v>800</v>
      </c>
      <c r="L292" s="141">
        <v>2017</v>
      </c>
    </row>
    <row r="293" spans="1:12" ht="68.099999999999994" customHeight="1">
      <c r="A293" s="59">
        <v>1</v>
      </c>
      <c r="B293" s="59"/>
      <c r="C293" s="59"/>
      <c r="D293" s="45" t="s">
        <v>419</v>
      </c>
      <c r="E293" s="45" t="s">
        <v>616</v>
      </c>
      <c r="F293" s="51"/>
      <c r="G293" s="48">
        <f t="shared" ref="G293:G297" si="10">H293+I293+J293</f>
        <v>200</v>
      </c>
      <c r="H293" s="48"/>
      <c r="I293" s="48">
        <v>170</v>
      </c>
      <c r="J293" s="48">
        <v>30</v>
      </c>
      <c r="K293" s="209">
        <v>800</v>
      </c>
      <c r="L293" s="174"/>
    </row>
    <row r="294" spans="1:12" ht="45" customHeight="1">
      <c r="A294" s="59">
        <v>2</v>
      </c>
      <c r="B294" s="59"/>
      <c r="C294" s="59"/>
      <c r="D294" s="45" t="s">
        <v>420</v>
      </c>
      <c r="E294" s="45" t="s">
        <v>617</v>
      </c>
      <c r="F294" s="51"/>
      <c r="G294" s="48">
        <f t="shared" si="10"/>
        <v>100</v>
      </c>
      <c r="H294" s="48"/>
      <c r="I294" s="48">
        <v>80</v>
      </c>
      <c r="J294" s="48">
        <v>20</v>
      </c>
      <c r="K294" s="210"/>
      <c r="L294" s="175"/>
    </row>
    <row r="295" spans="1:12" ht="42.95" customHeight="1">
      <c r="A295" s="59">
        <v>3</v>
      </c>
      <c r="B295" s="59"/>
      <c r="C295" s="59"/>
      <c r="D295" s="45" t="s">
        <v>421</v>
      </c>
      <c r="E295" s="45" t="s">
        <v>422</v>
      </c>
      <c r="F295" s="51"/>
      <c r="G295" s="48">
        <f t="shared" si="10"/>
        <v>300</v>
      </c>
      <c r="H295" s="48"/>
      <c r="I295" s="48"/>
      <c r="J295" s="48">
        <v>300</v>
      </c>
      <c r="K295" s="210"/>
      <c r="L295" s="175"/>
    </row>
    <row r="296" spans="1:12" ht="45">
      <c r="A296" s="59">
        <v>4</v>
      </c>
      <c r="B296" s="59"/>
      <c r="C296" s="59"/>
      <c r="D296" s="45" t="s">
        <v>423</v>
      </c>
      <c r="E296" s="45" t="s">
        <v>618</v>
      </c>
      <c r="F296" s="51"/>
      <c r="G296" s="48">
        <f t="shared" si="10"/>
        <v>100</v>
      </c>
      <c r="H296" s="48"/>
      <c r="I296" s="48"/>
      <c r="J296" s="48">
        <v>100</v>
      </c>
      <c r="K296" s="210"/>
      <c r="L296" s="175"/>
    </row>
    <row r="297" spans="1:12" ht="45">
      <c r="A297" s="50">
        <v>5</v>
      </c>
      <c r="B297" s="59"/>
      <c r="C297" s="59"/>
      <c r="D297" s="45" t="s">
        <v>424</v>
      </c>
      <c r="E297" s="45" t="s">
        <v>619</v>
      </c>
      <c r="F297" s="51"/>
      <c r="G297" s="48">
        <f t="shared" si="10"/>
        <v>100</v>
      </c>
      <c r="H297" s="48"/>
      <c r="I297" s="48"/>
      <c r="J297" s="48">
        <v>100</v>
      </c>
      <c r="K297" s="211"/>
      <c r="L297" s="176"/>
    </row>
    <row r="298" spans="1:12" s="20" customFormat="1" ht="29.85" customHeight="1">
      <c r="A298" s="39" t="s">
        <v>150</v>
      </c>
      <c r="B298" s="40" t="s">
        <v>119</v>
      </c>
      <c r="C298" s="40" t="s">
        <v>120</v>
      </c>
      <c r="D298" s="41" t="s">
        <v>183</v>
      </c>
      <c r="E298" s="41" t="s">
        <v>184</v>
      </c>
      <c r="F298" s="41" t="s">
        <v>145</v>
      </c>
      <c r="G298" s="42">
        <f>G299</f>
        <v>800</v>
      </c>
      <c r="H298" s="42">
        <f>H299</f>
        <v>0</v>
      </c>
      <c r="I298" s="42">
        <f>I299</f>
        <v>800</v>
      </c>
      <c r="J298" s="42">
        <f>J299</f>
        <v>0</v>
      </c>
      <c r="K298" s="42">
        <f>K299</f>
        <v>800</v>
      </c>
      <c r="L298" s="141">
        <v>2016</v>
      </c>
    </row>
    <row r="299" spans="1:12" ht="60" customHeight="1">
      <c r="A299" s="59">
        <v>1</v>
      </c>
      <c r="B299" s="59"/>
      <c r="C299" s="59"/>
      <c r="D299" s="52" t="s">
        <v>425</v>
      </c>
      <c r="E299" s="52" t="s">
        <v>620</v>
      </c>
      <c r="F299" s="51"/>
      <c r="G299" s="48">
        <v>800</v>
      </c>
      <c r="H299" s="48">
        <v>0</v>
      </c>
      <c r="I299" s="48">
        <v>800</v>
      </c>
      <c r="J299" s="48"/>
      <c r="K299" s="57">
        <v>800</v>
      </c>
      <c r="L299" s="99"/>
    </row>
    <row r="300" spans="1:12" ht="29.85" customHeight="1">
      <c r="A300" s="39" t="s">
        <v>151</v>
      </c>
      <c r="B300" s="40" t="s">
        <v>119</v>
      </c>
      <c r="C300" s="40" t="s">
        <v>121</v>
      </c>
      <c r="D300" s="41" t="s">
        <v>183</v>
      </c>
      <c r="E300" s="41" t="s">
        <v>184</v>
      </c>
      <c r="F300" s="41" t="s">
        <v>145</v>
      </c>
      <c r="G300" s="42">
        <f>G301</f>
        <v>800</v>
      </c>
      <c r="H300" s="42">
        <f>H301</f>
        <v>480</v>
      </c>
      <c r="I300" s="42">
        <f>I301</f>
        <v>320</v>
      </c>
      <c r="J300" s="42">
        <f>J301</f>
        <v>0</v>
      </c>
      <c r="K300" s="42">
        <f>K301</f>
        <v>800</v>
      </c>
      <c r="L300" s="141">
        <v>2016</v>
      </c>
    </row>
    <row r="301" spans="1:12" ht="50.1" customHeight="1">
      <c r="A301" s="59">
        <v>1</v>
      </c>
      <c r="B301" s="59"/>
      <c r="C301" s="59"/>
      <c r="D301" s="52" t="s">
        <v>426</v>
      </c>
      <c r="E301" s="52" t="s">
        <v>621</v>
      </c>
      <c r="F301" s="51"/>
      <c r="G301" s="48">
        <v>800</v>
      </c>
      <c r="H301" s="48">
        <v>480</v>
      </c>
      <c r="I301" s="48">
        <v>320</v>
      </c>
      <c r="J301" s="48"/>
      <c r="K301" s="57">
        <v>800</v>
      </c>
      <c r="L301" s="99"/>
    </row>
    <row r="302" spans="1:12" s="1" customFormat="1" ht="33" customHeight="1">
      <c r="A302" s="35" t="s">
        <v>124</v>
      </c>
      <c r="B302" s="37" t="s">
        <v>125</v>
      </c>
      <c r="C302" s="36">
        <v>3</v>
      </c>
      <c r="D302" s="165"/>
      <c r="E302" s="166"/>
      <c r="F302" s="37" t="s">
        <v>143</v>
      </c>
      <c r="G302" s="38">
        <f>G303+G310+G316</f>
        <v>2400</v>
      </c>
      <c r="H302" s="38">
        <f>H303+H310+H316</f>
        <v>740</v>
      </c>
      <c r="I302" s="38">
        <f>I303+I310+I316</f>
        <v>950</v>
      </c>
      <c r="J302" s="38">
        <f>J303+J310+J316</f>
        <v>710</v>
      </c>
      <c r="K302" s="38">
        <f>K303+K310+K316</f>
        <v>2400</v>
      </c>
      <c r="L302" s="36"/>
    </row>
    <row r="303" spans="1:12" s="1" customFormat="1" ht="29.85" customHeight="1">
      <c r="A303" s="39" t="s">
        <v>144</v>
      </c>
      <c r="B303" s="40" t="s">
        <v>126</v>
      </c>
      <c r="C303" s="40" t="s">
        <v>127</v>
      </c>
      <c r="D303" s="41" t="s">
        <v>183</v>
      </c>
      <c r="E303" s="41" t="s">
        <v>184</v>
      </c>
      <c r="F303" s="41" t="s">
        <v>145</v>
      </c>
      <c r="G303" s="42">
        <f>SUM(G304:G309)</f>
        <v>800</v>
      </c>
      <c r="H303" s="42">
        <f>SUM(H304:H309)</f>
        <v>90</v>
      </c>
      <c r="I303" s="42">
        <f>SUM(I304:I309)</f>
        <v>0</v>
      </c>
      <c r="J303" s="42">
        <f>SUM(J304:J309)</f>
        <v>710</v>
      </c>
      <c r="K303" s="42">
        <f>SUM(K304:K309)</f>
        <v>800</v>
      </c>
      <c r="L303" s="141">
        <v>2016</v>
      </c>
    </row>
    <row r="304" spans="1:12" s="1" customFormat="1" ht="47.1" customHeight="1">
      <c r="A304" s="59">
        <v>1</v>
      </c>
      <c r="B304" s="58"/>
      <c r="C304" s="59"/>
      <c r="D304" s="52" t="s">
        <v>427</v>
      </c>
      <c r="E304" s="52" t="s">
        <v>622</v>
      </c>
      <c r="F304" s="51"/>
      <c r="G304" s="47">
        <v>150</v>
      </c>
      <c r="H304" s="48"/>
      <c r="I304" s="48">
        <v>0</v>
      </c>
      <c r="J304" s="47">
        <v>150</v>
      </c>
      <c r="K304" s="210">
        <v>800</v>
      </c>
      <c r="L304" s="177"/>
    </row>
    <row r="305" spans="1:12" s="1" customFormat="1" ht="36.950000000000003" customHeight="1">
      <c r="A305" s="59">
        <v>2</v>
      </c>
      <c r="B305" s="58"/>
      <c r="C305" s="59"/>
      <c r="D305" s="52" t="s">
        <v>428</v>
      </c>
      <c r="E305" s="52" t="s">
        <v>623</v>
      </c>
      <c r="F305" s="51"/>
      <c r="G305" s="47">
        <v>80</v>
      </c>
      <c r="H305" s="48"/>
      <c r="I305" s="48">
        <v>0</v>
      </c>
      <c r="J305" s="47">
        <v>80</v>
      </c>
      <c r="K305" s="210"/>
      <c r="L305" s="178"/>
    </row>
    <row r="306" spans="1:12" s="21" customFormat="1" ht="36" customHeight="1">
      <c r="A306" s="59">
        <v>3</v>
      </c>
      <c r="B306" s="132"/>
      <c r="C306" s="133"/>
      <c r="D306" s="52" t="s">
        <v>429</v>
      </c>
      <c r="E306" s="52" t="s">
        <v>430</v>
      </c>
      <c r="F306" s="51"/>
      <c r="G306" s="47">
        <v>250</v>
      </c>
      <c r="H306" s="48"/>
      <c r="I306" s="48">
        <v>0</v>
      </c>
      <c r="J306" s="47">
        <v>250</v>
      </c>
      <c r="K306" s="212"/>
      <c r="L306" s="178"/>
    </row>
    <row r="307" spans="1:12" s="22" customFormat="1" ht="36.950000000000003" customHeight="1">
      <c r="A307" s="59">
        <v>4</v>
      </c>
      <c r="B307" s="134"/>
      <c r="C307" s="135"/>
      <c r="D307" s="52" t="s">
        <v>431</v>
      </c>
      <c r="E307" s="52" t="s">
        <v>624</v>
      </c>
      <c r="F307" s="51"/>
      <c r="G307" s="47">
        <v>90</v>
      </c>
      <c r="H307" s="48">
        <v>90</v>
      </c>
      <c r="I307" s="48">
        <v>0</v>
      </c>
      <c r="J307" s="47">
        <v>0</v>
      </c>
      <c r="K307" s="213"/>
      <c r="L307" s="178"/>
    </row>
    <row r="308" spans="1:12" s="1" customFormat="1" ht="33.950000000000003" customHeight="1">
      <c r="A308" s="59">
        <v>5</v>
      </c>
      <c r="B308" s="58"/>
      <c r="C308" s="59"/>
      <c r="D308" s="52" t="s">
        <v>432</v>
      </c>
      <c r="E308" s="52" t="s">
        <v>625</v>
      </c>
      <c r="F308" s="51"/>
      <c r="G308" s="47">
        <v>80</v>
      </c>
      <c r="H308" s="48"/>
      <c r="I308" s="48">
        <v>0</v>
      </c>
      <c r="J308" s="47">
        <v>80</v>
      </c>
      <c r="K308" s="210"/>
      <c r="L308" s="178"/>
    </row>
    <row r="309" spans="1:12" s="1" customFormat="1" ht="33.950000000000003" customHeight="1">
      <c r="A309" s="59">
        <v>6</v>
      </c>
      <c r="B309" s="58"/>
      <c r="C309" s="59"/>
      <c r="D309" s="52" t="s">
        <v>433</v>
      </c>
      <c r="E309" s="52" t="s">
        <v>626</v>
      </c>
      <c r="F309" s="51"/>
      <c r="G309" s="47">
        <v>150</v>
      </c>
      <c r="H309" s="48"/>
      <c r="I309" s="48">
        <v>0</v>
      </c>
      <c r="J309" s="47">
        <v>150</v>
      </c>
      <c r="K309" s="211"/>
      <c r="L309" s="179"/>
    </row>
    <row r="310" spans="1:12" s="1" customFormat="1" ht="29.85" customHeight="1">
      <c r="A310" s="39" t="s">
        <v>146</v>
      </c>
      <c r="B310" s="40" t="s">
        <v>126</v>
      </c>
      <c r="C310" s="40" t="s">
        <v>129</v>
      </c>
      <c r="D310" s="41" t="s">
        <v>183</v>
      </c>
      <c r="E310" s="41" t="s">
        <v>184</v>
      </c>
      <c r="F310" s="41" t="s">
        <v>145</v>
      </c>
      <c r="G310" s="42">
        <f>SUM(G311:G315)</f>
        <v>800</v>
      </c>
      <c r="H310" s="42">
        <f>SUM(H311:H315)</f>
        <v>650</v>
      </c>
      <c r="I310" s="42">
        <f>SUM(I311:I315)</f>
        <v>150</v>
      </c>
      <c r="J310" s="42">
        <f>SUM(J311:J315)</f>
        <v>0</v>
      </c>
      <c r="K310" s="42">
        <f>SUM(K311:K315)</f>
        <v>800</v>
      </c>
      <c r="L310" s="141">
        <v>2016</v>
      </c>
    </row>
    <row r="311" spans="1:12" s="1" customFormat="1" ht="33" customHeight="1">
      <c r="A311" s="59">
        <v>1</v>
      </c>
      <c r="B311" s="58"/>
      <c r="C311" s="59"/>
      <c r="D311" s="52" t="s">
        <v>434</v>
      </c>
      <c r="E311" s="53" t="s">
        <v>627</v>
      </c>
      <c r="F311" s="51"/>
      <c r="G311" s="47">
        <v>50</v>
      </c>
      <c r="H311" s="48"/>
      <c r="I311" s="47">
        <v>50</v>
      </c>
      <c r="J311" s="47">
        <v>0</v>
      </c>
      <c r="K311" s="209">
        <v>800</v>
      </c>
      <c r="L311" s="106"/>
    </row>
    <row r="312" spans="1:12" s="1" customFormat="1" ht="33" customHeight="1">
      <c r="A312" s="59">
        <v>2</v>
      </c>
      <c r="B312" s="58"/>
      <c r="C312" s="59"/>
      <c r="D312" s="52" t="s">
        <v>435</v>
      </c>
      <c r="E312" s="53" t="s">
        <v>628</v>
      </c>
      <c r="F312" s="51"/>
      <c r="G312" s="47">
        <v>25</v>
      </c>
      <c r="H312" s="48"/>
      <c r="I312" s="47">
        <v>25</v>
      </c>
      <c r="J312" s="47">
        <v>0</v>
      </c>
      <c r="K312" s="210"/>
      <c r="L312" s="106"/>
    </row>
    <row r="313" spans="1:12" s="1" customFormat="1" ht="33" customHeight="1">
      <c r="A313" s="59">
        <v>3</v>
      </c>
      <c r="B313" s="58"/>
      <c r="C313" s="59"/>
      <c r="D313" s="52" t="s">
        <v>436</v>
      </c>
      <c r="E313" s="53" t="s">
        <v>629</v>
      </c>
      <c r="F313" s="51"/>
      <c r="G313" s="47">
        <v>25</v>
      </c>
      <c r="H313" s="48"/>
      <c r="I313" s="47">
        <v>25</v>
      </c>
      <c r="J313" s="47">
        <v>0</v>
      </c>
      <c r="K313" s="210"/>
      <c r="L313" s="106"/>
    </row>
    <row r="314" spans="1:12" s="1" customFormat="1" ht="33" customHeight="1">
      <c r="A314" s="59">
        <v>4</v>
      </c>
      <c r="B314" s="55"/>
      <c r="C314" s="136"/>
      <c r="D314" s="87" t="s">
        <v>437</v>
      </c>
      <c r="E314" s="137" t="s">
        <v>630</v>
      </c>
      <c r="F314" s="51"/>
      <c r="G314" s="138">
        <v>50</v>
      </c>
      <c r="H314" s="88"/>
      <c r="I314" s="138">
        <v>50</v>
      </c>
      <c r="J314" s="138">
        <v>0</v>
      </c>
      <c r="K314" s="210"/>
      <c r="L314" s="142"/>
    </row>
    <row r="315" spans="1:12" s="22" customFormat="1" ht="33" customHeight="1">
      <c r="A315" s="59">
        <v>5</v>
      </c>
      <c r="B315" s="134"/>
      <c r="C315" s="135"/>
      <c r="D315" s="52" t="s">
        <v>438</v>
      </c>
      <c r="E315" s="53" t="s">
        <v>631</v>
      </c>
      <c r="F315" s="51"/>
      <c r="G315" s="47">
        <v>650</v>
      </c>
      <c r="H315" s="48">
        <v>650</v>
      </c>
      <c r="I315" s="48">
        <v>0</v>
      </c>
      <c r="J315" s="47">
        <v>0</v>
      </c>
      <c r="K315" s="214"/>
      <c r="L315" s="99"/>
    </row>
    <row r="316" spans="1:12" s="1" customFormat="1" ht="29.85" customHeight="1">
      <c r="A316" s="39" t="s">
        <v>147</v>
      </c>
      <c r="B316" s="40" t="s">
        <v>126</v>
      </c>
      <c r="C316" s="40" t="s">
        <v>128</v>
      </c>
      <c r="D316" s="41" t="s">
        <v>183</v>
      </c>
      <c r="E316" s="41" t="s">
        <v>184</v>
      </c>
      <c r="F316" s="41" t="s">
        <v>145</v>
      </c>
      <c r="G316" s="42">
        <f>SUM(G317:G320)</f>
        <v>800</v>
      </c>
      <c r="H316" s="42">
        <f>SUM(H317:H320)</f>
        <v>0</v>
      </c>
      <c r="I316" s="42">
        <f>SUM(I317:I320)</f>
        <v>800</v>
      </c>
      <c r="J316" s="42">
        <f>SUM(J317:J320)</f>
        <v>0</v>
      </c>
      <c r="K316" s="42">
        <f>SUM(K317:K320)</f>
        <v>800</v>
      </c>
      <c r="L316" s="141">
        <v>2016</v>
      </c>
    </row>
    <row r="317" spans="1:12" s="1" customFormat="1" ht="32.1" customHeight="1">
      <c r="A317" s="59">
        <v>1</v>
      </c>
      <c r="B317" s="58"/>
      <c r="C317" s="59"/>
      <c r="D317" s="52" t="s">
        <v>433</v>
      </c>
      <c r="E317" s="52" t="s">
        <v>632</v>
      </c>
      <c r="F317" s="46"/>
      <c r="G317" s="47">
        <v>300</v>
      </c>
      <c r="H317" s="48">
        <v>0</v>
      </c>
      <c r="I317" s="47">
        <v>300</v>
      </c>
      <c r="J317" s="47"/>
      <c r="K317" s="209">
        <v>800</v>
      </c>
      <c r="L317" s="106"/>
    </row>
    <row r="318" spans="1:12" s="1" customFormat="1" ht="32.1" customHeight="1">
      <c r="A318" s="59">
        <v>2</v>
      </c>
      <c r="B318" s="58"/>
      <c r="C318" s="59"/>
      <c r="D318" s="52" t="s">
        <v>439</v>
      </c>
      <c r="E318" s="52" t="s">
        <v>633</v>
      </c>
      <c r="F318" s="46"/>
      <c r="G318" s="47">
        <v>200</v>
      </c>
      <c r="H318" s="48">
        <v>0</v>
      </c>
      <c r="I318" s="47">
        <v>200</v>
      </c>
      <c r="J318" s="47">
        <v>0</v>
      </c>
      <c r="K318" s="210"/>
      <c r="L318" s="106"/>
    </row>
    <row r="319" spans="1:12" s="1" customFormat="1" ht="32.1" customHeight="1">
      <c r="A319" s="59">
        <v>3</v>
      </c>
      <c r="B319" s="58"/>
      <c r="C319" s="59"/>
      <c r="D319" s="52" t="s">
        <v>432</v>
      </c>
      <c r="E319" s="53" t="s">
        <v>634</v>
      </c>
      <c r="F319" s="46"/>
      <c r="G319" s="47">
        <v>100</v>
      </c>
      <c r="H319" s="48">
        <v>0</v>
      </c>
      <c r="I319" s="47">
        <v>100</v>
      </c>
      <c r="J319" s="47"/>
      <c r="K319" s="210"/>
      <c r="L319" s="106"/>
    </row>
    <row r="320" spans="1:12" s="1" customFormat="1" ht="32.1" customHeight="1">
      <c r="A320" s="59">
        <v>4</v>
      </c>
      <c r="B320" s="58"/>
      <c r="C320" s="135"/>
      <c r="D320" s="52" t="s">
        <v>440</v>
      </c>
      <c r="E320" s="53" t="s">
        <v>635</v>
      </c>
      <c r="F320" s="46"/>
      <c r="G320" s="47">
        <v>200</v>
      </c>
      <c r="H320" s="48">
        <v>0</v>
      </c>
      <c r="I320" s="47">
        <v>200</v>
      </c>
      <c r="J320" s="47">
        <v>0</v>
      </c>
      <c r="K320" s="211"/>
      <c r="L320" s="106"/>
    </row>
  </sheetData>
  <autoFilter ref="A1:N320">
    <filterColumn colId="0" showButton="0"/>
  </autoFilter>
  <mergeCells count="119">
    <mergeCell ref="A1:B1"/>
    <mergeCell ref="A2:L2"/>
    <mergeCell ref="H3:J3"/>
    <mergeCell ref="A3:A4"/>
    <mergeCell ref="B3:B4"/>
    <mergeCell ref="C3:C4"/>
    <mergeCell ref="D3:D4"/>
    <mergeCell ref="E3:E4"/>
    <mergeCell ref="F3:F4"/>
    <mergeCell ref="K3:K4"/>
    <mergeCell ref="K8:K9"/>
    <mergeCell ref="K11:K14"/>
    <mergeCell ref="K16:K17"/>
    <mergeCell ref="K19:K20"/>
    <mergeCell ref="K22:K26"/>
    <mergeCell ref="K28:K32"/>
    <mergeCell ref="K34:K37"/>
    <mergeCell ref="K40:K42"/>
    <mergeCell ref="K44:K46"/>
    <mergeCell ref="K48:K49"/>
    <mergeCell ref="K51:K54"/>
    <mergeCell ref="K56:K58"/>
    <mergeCell ref="K60:K62"/>
    <mergeCell ref="K64:K68"/>
    <mergeCell ref="K70:K76"/>
    <mergeCell ref="K78:K83"/>
    <mergeCell ref="K85:K89"/>
    <mergeCell ref="K91:K97"/>
    <mergeCell ref="K99:K101"/>
    <mergeCell ref="K103:K106"/>
    <mergeCell ref="K108:K109"/>
    <mergeCell ref="K111:K116"/>
    <mergeCell ref="K118:K122"/>
    <mergeCell ref="K125:K126"/>
    <mergeCell ref="K128:K129"/>
    <mergeCell ref="K131:K135"/>
    <mergeCell ref="K137:K140"/>
    <mergeCell ref="K143:K147"/>
    <mergeCell ref="K151:K152"/>
    <mergeCell ref="K155:K156"/>
    <mergeCell ref="K158:K159"/>
    <mergeCell ref="K161:K162"/>
    <mergeCell ref="K164:K168"/>
    <mergeCell ref="K171:K175"/>
    <mergeCell ref="K177:K181"/>
    <mergeCell ref="K183:K186"/>
    <mergeCell ref="K188:K193"/>
    <mergeCell ref="K195:K196"/>
    <mergeCell ref="K198:K200"/>
    <mergeCell ref="K202:K203"/>
    <mergeCell ref="K205:K206"/>
    <mergeCell ref="K208:K209"/>
    <mergeCell ref="K212:K214"/>
    <mergeCell ref="K217:K219"/>
    <mergeCell ref="K221:K224"/>
    <mergeCell ref="K226:K228"/>
    <mergeCell ref="K230:K234"/>
    <mergeCell ref="K236:K240"/>
    <mergeCell ref="K242:K243"/>
    <mergeCell ref="K245:K248"/>
    <mergeCell ref="K250:K253"/>
    <mergeCell ref="K255:K263"/>
    <mergeCell ref="K265:K269"/>
    <mergeCell ref="K272:K275"/>
    <mergeCell ref="K277:K280"/>
    <mergeCell ref="K282:K284"/>
    <mergeCell ref="K288:K291"/>
    <mergeCell ref="K293:K297"/>
    <mergeCell ref="K304:K309"/>
    <mergeCell ref="K311:K315"/>
    <mergeCell ref="K317:K320"/>
    <mergeCell ref="L3:L4"/>
    <mergeCell ref="L11:L14"/>
    <mergeCell ref="L22:L26"/>
    <mergeCell ref="L28:L32"/>
    <mergeCell ref="L34:L37"/>
    <mergeCell ref="L40:L42"/>
    <mergeCell ref="L44:L46"/>
    <mergeCell ref="L48:L49"/>
    <mergeCell ref="L51:L54"/>
    <mergeCell ref="L64:L68"/>
    <mergeCell ref="L70:L76"/>
    <mergeCell ref="L78:L83"/>
    <mergeCell ref="L85:L89"/>
    <mergeCell ref="L91:L97"/>
    <mergeCell ref="L99:L101"/>
    <mergeCell ref="L103:L106"/>
    <mergeCell ref="L108:L109"/>
    <mergeCell ref="L125:L126"/>
    <mergeCell ref="L128:L129"/>
    <mergeCell ref="L131:L135"/>
    <mergeCell ref="L137:L140"/>
    <mergeCell ref="L143:L147"/>
    <mergeCell ref="L151:L152"/>
    <mergeCell ref="L155:L156"/>
    <mergeCell ref="L158:L159"/>
    <mergeCell ref="L161:L162"/>
    <mergeCell ref="L164:L168"/>
    <mergeCell ref="L177:L181"/>
    <mergeCell ref="L183:L186"/>
    <mergeCell ref="L188:L193"/>
    <mergeCell ref="L195:L196"/>
    <mergeCell ref="L198:L200"/>
    <mergeCell ref="L202:L203"/>
    <mergeCell ref="L205:L206"/>
    <mergeCell ref="L212:L214"/>
    <mergeCell ref="L282:L286"/>
    <mergeCell ref="L288:L291"/>
    <mergeCell ref="L293:L297"/>
    <mergeCell ref="L304:L309"/>
    <mergeCell ref="L221:L224"/>
    <mergeCell ref="L230:L234"/>
    <mergeCell ref="L242:L243"/>
    <mergeCell ref="L245:L248"/>
    <mergeCell ref="L250:L253"/>
    <mergeCell ref="L255:L263"/>
    <mergeCell ref="L265:L269"/>
    <mergeCell ref="L272:L275"/>
    <mergeCell ref="L277:L280"/>
  </mergeCells>
  <phoneticPr fontId="46" type="noConversion"/>
  <pageMargins left="0.69930555555555596" right="0.69930555555555596" top="0.75" bottom="0.75" header="0.3" footer="0.3"/>
  <pageSetup paperSize="9" orientation="landscape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1、乡改镇名单</vt:lpstr>
      <vt:lpstr>2、项目计划申请表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董明照</dc:creator>
  <cp:lastModifiedBy>厅办秘书3</cp:lastModifiedBy>
  <dcterms:created xsi:type="dcterms:W3CDTF">2006-09-13T11:21:00Z</dcterms:created>
  <dcterms:modified xsi:type="dcterms:W3CDTF">2020-07-02T01:06:39Z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