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390"/>
  </bookViews>
  <sheets>
    <sheet name="汇总" sheetId="1" r:id="rId1"/>
  </sheets>
  <externalReferences>
    <externalReference r:id="rId2"/>
  </externalReferences>
  <definedNames>
    <definedName name="_xlnm._FilterDatabase" localSheetId="0" hidden="1">汇总!$A$6:$E$62</definedName>
    <definedName name="_xlnm.Print_Area" localSheetId="0">汇总!$A$1:$E$62</definedName>
  </definedNames>
  <calcPr calcId="144525"/>
</workbook>
</file>

<file path=xl/sharedStrings.xml><?xml version="1.0" encoding="utf-8"?>
<sst xmlns="http://schemas.openxmlformats.org/spreadsheetml/2006/main" count="79" uniqueCount="70">
  <si>
    <t>附件5</t>
  </si>
  <si>
    <t>2020年棚户区改造专项债券表使用进度汇总表</t>
  </si>
  <si>
    <t>（截至2020年9月30日）</t>
  </si>
  <si>
    <t>单位：亿元</t>
  </si>
  <si>
    <t>区域</t>
  </si>
  <si>
    <t>行政区划（市-县）</t>
  </si>
  <si>
    <t>发行额度</t>
  </si>
  <si>
    <t>支出金额</t>
  </si>
  <si>
    <t>使用率（%）</t>
  </si>
  <si>
    <t>全区合计</t>
  </si>
  <si>
    <t>南宁市</t>
  </si>
  <si>
    <t>南宁市合计</t>
  </si>
  <si>
    <t>武鸣区</t>
  </si>
  <si>
    <t>柳州市</t>
  </si>
  <si>
    <t>柳州市合计</t>
  </si>
  <si>
    <t>鹿寨县</t>
  </si>
  <si>
    <t>桂林市</t>
  </si>
  <si>
    <t>桂林市合计</t>
  </si>
  <si>
    <t>市本级</t>
  </si>
  <si>
    <t>资源县</t>
  </si>
  <si>
    <t>灵川县</t>
  </si>
  <si>
    <t>兴安县</t>
  </si>
  <si>
    <t>平乐县</t>
  </si>
  <si>
    <t>永福县</t>
  </si>
  <si>
    <t>梧州市</t>
  </si>
  <si>
    <t>梧州市合计</t>
  </si>
  <si>
    <t>藤县</t>
  </si>
  <si>
    <t>北海市</t>
  </si>
  <si>
    <t>北海市合计</t>
  </si>
  <si>
    <t>合浦县</t>
  </si>
  <si>
    <t>防城港市</t>
  </si>
  <si>
    <t>防城港市合计</t>
  </si>
  <si>
    <t>东兴市</t>
  </si>
  <si>
    <t>钦州市</t>
  </si>
  <si>
    <t>钦州市合计</t>
  </si>
  <si>
    <t>浦北县</t>
  </si>
  <si>
    <t>灵山县</t>
  </si>
  <si>
    <t>贵港市</t>
  </si>
  <si>
    <t>贵港市合计</t>
  </si>
  <si>
    <t>桂平市</t>
  </si>
  <si>
    <t>平南县</t>
  </si>
  <si>
    <t>玉林市</t>
  </si>
  <si>
    <t>玉林市合计</t>
  </si>
  <si>
    <t>陆川县</t>
  </si>
  <si>
    <t>百色市</t>
  </si>
  <si>
    <t>百色市合计</t>
  </si>
  <si>
    <t>田阳区</t>
  </si>
  <si>
    <t>平果市</t>
  </si>
  <si>
    <t>德保县</t>
  </si>
  <si>
    <t>靖西市</t>
  </si>
  <si>
    <t>隆林县</t>
  </si>
  <si>
    <t>贺州市</t>
  </si>
  <si>
    <t>贺州市合计</t>
  </si>
  <si>
    <t>昭平县</t>
  </si>
  <si>
    <t>钟山县</t>
  </si>
  <si>
    <t>河池市</t>
  </si>
  <si>
    <t>河池市合计</t>
  </si>
  <si>
    <t>巴马瑶族自治县</t>
  </si>
  <si>
    <t>东兰县</t>
  </si>
  <si>
    <t>来宾市</t>
  </si>
  <si>
    <t>来宾市合计</t>
  </si>
  <si>
    <t>象州县</t>
  </si>
  <si>
    <t>武宣县</t>
  </si>
  <si>
    <t>崇左市</t>
  </si>
  <si>
    <t>崇左市合计</t>
  </si>
  <si>
    <t>龙州县</t>
  </si>
  <si>
    <t>大新县</t>
  </si>
  <si>
    <t>凭祥市</t>
  </si>
  <si>
    <t>扶绥县</t>
  </si>
  <si>
    <t>宁明县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</si>
</sst>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[Red]\(0.00\)"/>
    <numFmt numFmtId="177" formatCode="0.00_ "/>
    <numFmt numFmtId="178" formatCode="0_);[Red]\(0\)"/>
  </numFmts>
  <fonts count="36">
    <font>
      <sz val="11"/>
      <color theme="1"/>
      <name val="宋体"/>
      <charset val="134"/>
      <scheme val="minor"/>
    </font>
    <font>
      <sz val="11"/>
      <color indexed="8"/>
      <name val="Times New Roman"/>
      <charset val="134"/>
    </font>
    <font>
      <sz val="16"/>
      <color rgb="FF000000"/>
      <name val="方正黑体_GBK"/>
      <charset val="134"/>
    </font>
    <font>
      <sz val="18"/>
      <color indexed="8"/>
      <name val="方正小标宋_GBK"/>
      <charset val="134"/>
    </font>
    <font>
      <sz val="12"/>
      <color indexed="8"/>
      <name val="方正小标宋_GBK"/>
      <charset val="134"/>
    </font>
    <font>
      <sz val="12"/>
      <color rgb="FF000000"/>
      <name val="方正小标宋_GBK"/>
      <charset val="134"/>
    </font>
    <font>
      <sz val="12"/>
      <color indexed="8"/>
      <name val="Times New Roman"/>
      <charset val="134"/>
    </font>
    <font>
      <sz val="11"/>
      <color theme="1"/>
      <name val="Times New Roman"/>
      <charset val="134"/>
    </font>
    <font>
      <sz val="11"/>
      <color theme="1"/>
      <name val="方正黑体_GBK"/>
      <charset val="134"/>
    </font>
    <font>
      <b/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indexed="8"/>
      <name val="方正黑体_GBK"/>
      <charset val="134"/>
    </font>
    <font>
      <sz val="11"/>
      <name val="方正黑体_GBK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32" fillId="19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3" borderId="10" applyNumberFormat="0" applyFon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2" borderId="9" applyNumberFormat="0" applyAlignment="0" applyProtection="0">
      <alignment vertical="center"/>
    </xf>
    <xf numFmtId="0" fontId="35" fillId="12" borderId="13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77" fontId="1" fillId="0" borderId="0" xfId="0" applyNumberFormat="1" applyFont="1" applyFill="1" applyAlignment="1">
      <alignment vertical="center"/>
    </xf>
    <xf numFmtId="176" fontId="0" fillId="0" borderId="0" xfId="0" applyNumberForma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>
      <alignment vertical="center"/>
    </xf>
    <xf numFmtId="0" fontId="8" fillId="0" borderId="0" xfId="0" applyFont="1" applyAlignment="1">
      <alignment horizontal="right" vertical="center"/>
    </xf>
    <xf numFmtId="0" fontId="9" fillId="0" borderId="1" xfId="0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0" fontId="10" fillId="0" borderId="1" xfId="0" applyNumberFormat="1" applyFont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177" fontId="11" fillId="0" borderId="1" xfId="0" applyNumberFormat="1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10" fontId="0" fillId="0" borderId="1" xfId="0" applyNumberFormat="1" applyFont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7" fontId="11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177" fontId="13" fillId="0" borderId="1" xfId="47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177" fontId="0" fillId="0" borderId="1" xfId="0" applyNumberFormat="1" applyFont="1" applyFill="1" applyBorder="1" applyAlignment="1">
      <alignment horizontal="center" vertical="center"/>
    </xf>
    <xf numFmtId="177" fontId="13" fillId="0" borderId="1" xfId="0" applyNumberFormat="1" applyFont="1" applyFill="1" applyBorder="1" applyAlignment="1">
      <alignment horizontal="center" vertical="center" wrapText="1"/>
    </xf>
    <xf numFmtId="176" fontId="13" fillId="0" borderId="1" xfId="0" applyNumberFormat="1" applyFont="1" applyFill="1" applyBorder="1" applyAlignment="1">
      <alignment horizontal="center" vertical="center" wrapText="1"/>
    </xf>
    <xf numFmtId="0" fontId="0" fillId="0" borderId="1" xfId="50" applyFont="1" applyFill="1" applyBorder="1" applyAlignment="1">
      <alignment horizontal="center" vertical="center" wrapText="1"/>
    </xf>
    <xf numFmtId="40" fontId="0" fillId="0" borderId="1" xfId="50" applyNumberFormat="1" applyFont="1" applyFill="1" applyBorder="1" applyAlignment="1">
      <alignment horizontal="center" vertical="center" wrapText="1"/>
    </xf>
    <xf numFmtId="0" fontId="13" fillId="0" borderId="1" xfId="5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176" fontId="13" fillId="0" borderId="1" xfId="47" applyNumberFormat="1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10" fontId="8" fillId="0" borderId="1" xfId="0" applyNumberFormat="1" applyFont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177" fontId="16" fillId="0" borderId="1" xfId="47" applyNumberFormat="1" applyFont="1" applyFill="1" applyBorder="1" applyAlignment="1" applyProtection="1">
      <alignment horizontal="center" vertical="center" wrapText="1"/>
      <protection locked="0"/>
    </xf>
    <xf numFmtId="178" fontId="0" fillId="0" borderId="0" xfId="0" applyNumberFormat="1" applyAlignment="1">
      <alignment horizontal="center"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  <xf numFmtId="177" fontId="9" fillId="0" borderId="0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122" xfId="47"/>
    <cellStyle name="40% - 强调文字颜色 6" xfId="48" builtinId="51"/>
    <cellStyle name="60% - 强调文字颜色 6" xfId="49" builtinId="52"/>
    <cellStyle name="常规 3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1&#38886;&#24800;&#20025;\&#20445;&#38556;&#22788;\3-&#26376;&#25253;\202009\&#20538;&#21048;\2020&#24180;&#26842;&#25143;&#21306;&#25913;&#36896;&#20538;&#21048;&#28165;&#21333;&#36827;&#24230;&#34920;%20(&#33258;&#21160;&#20445;&#23384;&#30340;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汇总"/>
      <sheetName val="市县"/>
    </sheetNames>
    <sheetDataSet>
      <sheetData sheetId="0"/>
      <sheetData sheetId="1">
        <row r="6">
          <cell r="F6">
            <v>0.1204260551</v>
          </cell>
        </row>
        <row r="8">
          <cell r="F8">
            <v>0.38</v>
          </cell>
        </row>
        <row r="10">
          <cell r="F10">
            <v>0.02</v>
          </cell>
        </row>
        <row r="11">
          <cell r="F11">
            <v>0.06</v>
          </cell>
        </row>
        <row r="12">
          <cell r="F12">
            <v>0</v>
          </cell>
        </row>
        <row r="13">
          <cell r="F13">
            <v>0.2</v>
          </cell>
        </row>
        <row r="14">
          <cell r="F14">
            <v>0.4</v>
          </cell>
        </row>
        <row r="15">
          <cell r="F15">
            <v>0.11</v>
          </cell>
        </row>
        <row r="16">
          <cell r="F16">
            <v>0.26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0.29</v>
          </cell>
        </row>
        <row r="21">
          <cell r="F21">
            <v>0</v>
          </cell>
        </row>
        <row r="22">
          <cell r="F22">
            <v>0.34</v>
          </cell>
        </row>
        <row r="23">
          <cell r="F23">
            <v>1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9">
          <cell r="F29">
            <v>0.949</v>
          </cell>
        </row>
        <row r="30">
          <cell r="F30">
            <v>0.319523</v>
          </cell>
        </row>
        <row r="31">
          <cell r="F31">
            <v>0</v>
          </cell>
        </row>
        <row r="33">
          <cell r="F33">
            <v>0.63</v>
          </cell>
        </row>
        <row r="34">
          <cell r="F34">
            <v>0.126</v>
          </cell>
        </row>
        <row r="35">
          <cell r="F35">
            <v>0.5</v>
          </cell>
        </row>
        <row r="36">
          <cell r="F36">
            <v>0.65</v>
          </cell>
        </row>
        <row r="38">
          <cell r="F38">
            <v>0.32</v>
          </cell>
        </row>
        <row r="39">
          <cell r="F39">
            <v>0.02</v>
          </cell>
        </row>
        <row r="40">
          <cell r="F40">
            <v>0.56</v>
          </cell>
        </row>
        <row r="41">
          <cell r="F41">
            <v>0.58</v>
          </cell>
        </row>
        <row r="42">
          <cell r="F42">
            <v>0.25</v>
          </cell>
        </row>
        <row r="43">
          <cell r="F43">
            <v>0.02</v>
          </cell>
        </row>
        <row r="44">
          <cell r="F44">
            <v>0.42</v>
          </cell>
        </row>
        <row r="45">
          <cell r="F45">
            <v>0.2939</v>
          </cell>
        </row>
        <row r="47">
          <cell r="F47">
            <v>1.5</v>
          </cell>
        </row>
        <row r="48">
          <cell r="F48">
            <v>0.001747239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0.5</v>
          </cell>
        </row>
        <row r="53">
          <cell r="F53">
            <v>1.5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1.01</v>
          </cell>
        </row>
        <row r="57">
          <cell r="F57">
            <v>0.1</v>
          </cell>
        </row>
        <row r="58">
          <cell r="F58">
            <v>0</v>
          </cell>
        </row>
        <row r="59">
          <cell r="F59">
            <v>0.25</v>
          </cell>
        </row>
        <row r="60">
          <cell r="F60">
            <v>1.5</v>
          </cell>
        </row>
        <row r="61">
          <cell r="F61">
            <v>0.5</v>
          </cell>
        </row>
        <row r="62">
          <cell r="F62">
            <v>0.83</v>
          </cell>
        </row>
        <row r="63">
          <cell r="F63">
            <v>0.8</v>
          </cell>
        </row>
        <row r="65">
          <cell r="F65">
            <v>0.5469</v>
          </cell>
        </row>
        <row r="66">
          <cell r="F66">
            <v>0.2013</v>
          </cell>
        </row>
        <row r="67">
          <cell r="F67">
            <v>0.0009</v>
          </cell>
        </row>
        <row r="68">
          <cell r="F68">
            <v>0.4487252859</v>
          </cell>
        </row>
        <row r="69">
          <cell r="F69">
            <v>0.0562552</v>
          </cell>
        </row>
        <row r="70">
          <cell r="F70">
            <v>0.3853595103</v>
          </cell>
        </row>
        <row r="71">
          <cell r="F71">
            <v>0</v>
          </cell>
        </row>
        <row r="73">
          <cell r="F73">
            <v>0.27</v>
          </cell>
        </row>
        <row r="74">
          <cell r="F74">
            <v>1</v>
          </cell>
        </row>
        <row r="76">
          <cell r="F76">
            <v>0.81</v>
          </cell>
        </row>
        <row r="77">
          <cell r="F77">
            <v>0.6</v>
          </cell>
        </row>
        <row r="78">
          <cell r="F78">
            <v>0.64</v>
          </cell>
        </row>
        <row r="80">
          <cell r="F80">
            <v>1.5</v>
          </cell>
        </row>
        <row r="81">
          <cell r="F81">
            <v>1.5</v>
          </cell>
        </row>
        <row r="82">
          <cell r="F82">
            <v>1</v>
          </cell>
        </row>
        <row r="83">
          <cell r="F83">
            <v>0.5</v>
          </cell>
        </row>
        <row r="84">
          <cell r="F84">
            <v>0.5</v>
          </cell>
        </row>
        <row r="85">
          <cell r="F85">
            <v>1.25</v>
          </cell>
        </row>
        <row r="86">
          <cell r="F86">
            <v>0</v>
          </cell>
        </row>
        <row r="87">
          <cell r="F87">
            <v>0.85</v>
          </cell>
        </row>
        <row r="88">
          <cell r="F88">
            <v>0.505</v>
          </cell>
        </row>
        <row r="89">
          <cell r="F89">
            <v>0.5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7"/>
  <sheetViews>
    <sheetView tabSelected="1" workbookViewId="0">
      <selection activeCell="C39" sqref="C39"/>
    </sheetView>
  </sheetViews>
  <sheetFormatPr defaultColWidth="9" defaultRowHeight="15"/>
  <cols>
    <col min="1" max="1" width="15.5" style="2" customWidth="1"/>
    <col min="2" max="2" width="21.875" style="3" hidden="1" customWidth="1"/>
    <col min="3" max="3" width="18.625" style="4" customWidth="1"/>
    <col min="4" max="4" width="17.375" style="5"/>
    <col min="5" max="5" width="19.625" customWidth="1"/>
    <col min="7" max="7" width="12.625"/>
  </cols>
  <sheetData>
    <row r="1" ht="20.25" spans="1:1">
      <c r="A1" s="6" t="s">
        <v>0</v>
      </c>
    </row>
    <row r="2" ht="9" customHeight="1" spans="1:1">
      <c r="A2" s="6"/>
    </row>
    <row r="3" ht="24" spans="1:5">
      <c r="A3" s="7" t="s">
        <v>1</v>
      </c>
      <c r="B3" s="7"/>
      <c r="C3" s="7"/>
      <c r="D3" s="8"/>
      <c r="E3" s="7"/>
    </row>
    <row r="4" ht="18" customHeight="1" spans="1:5">
      <c r="A4" s="9" t="s">
        <v>2</v>
      </c>
      <c r="B4" s="9"/>
      <c r="C4" s="9"/>
      <c r="D4" s="9"/>
      <c r="E4" s="9"/>
    </row>
    <row r="5" ht="16.5" spans="1:5">
      <c r="A5" s="10"/>
      <c r="B5" s="11"/>
      <c r="C5" s="12"/>
      <c r="E5" s="13" t="s">
        <v>3</v>
      </c>
    </row>
    <row r="6" ht="27" customHeight="1" spans="1:5">
      <c r="A6" s="14" t="s">
        <v>4</v>
      </c>
      <c r="B6" s="14" t="s">
        <v>5</v>
      </c>
      <c r="C6" s="15" t="s">
        <v>6</v>
      </c>
      <c r="D6" s="16" t="s">
        <v>7</v>
      </c>
      <c r="E6" s="17" t="s">
        <v>8</v>
      </c>
    </row>
    <row r="7" ht="30" customHeight="1" spans="1:5">
      <c r="A7" s="18" t="s">
        <v>9</v>
      </c>
      <c r="B7" s="19"/>
      <c r="C7" s="15">
        <f>C8+C10+C12+C19+C22+C25+C28+C32+C36+C39+C46+C50+C53+C56</f>
        <v>63.96</v>
      </c>
      <c r="D7" s="20">
        <f>D8+D10+D12+D19+D22+D25+D28+D32+D36+D39+D46+D50+D53+D56</f>
        <v>30.3750362903</v>
      </c>
      <c r="E7" s="21">
        <f>D7/C7</f>
        <v>0.474906758760163</v>
      </c>
    </row>
    <row r="8" ht="30" customHeight="1" spans="1:5">
      <c r="A8" s="22" t="s">
        <v>10</v>
      </c>
      <c r="B8" s="14" t="s">
        <v>11</v>
      </c>
      <c r="C8" s="23">
        <f>SUM(C9:C9)</f>
        <v>0.5</v>
      </c>
      <c r="D8" s="24">
        <f>SUM(D9:D9)</f>
        <v>0.1204260551</v>
      </c>
      <c r="E8" s="25">
        <f t="shared" ref="E7:E62" si="0">D8/C8</f>
        <v>0.2408521102</v>
      </c>
    </row>
    <row r="9" ht="30" hidden="1" customHeight="1" spans="1:5">
      <c r="A9" s="26"/>
      <c r="B9" s="27" t="s">
        <v>12</v>
      </c>
      <c r="C9" s="28">
        <v>0.5</v>
      </c>
      <c r="D9" s="29">
        <f>[1]市县!F6</f>
        <v>0.1204260551</v>
      </c>
      <c r="E9" s="25">
        <f t="shared" si="0"/>
        <v>0.2408521102</v>
      </c>
    </row>
    <row r="10" ht="30" customHeight="1" spans="1:5">
      <c r="A10" s="22" t="s">
        <v>13</v>
      </c>
      <c r="B10" s="30" t="s">
        <v>14</v>
      </c>
      <c r="C10" s="23">
        <f>SUM(C11:C11)</f>
        <v>1.5</v>
      </c>
      <c r="D10" s="24">
        <f>SUM(D11:D11)</f>
        <v>0.38</v>
      </c>
      <c r="E10" s="25">
        <f t="shared" si="0"/>
        <v>0.253333333333333</v>
      </c>
    </row>
    <row r="11" ht="30" hidden="1" customHeight="1" spans="1:5">
      <c r="A11" s="26"/>
      <c r="B11" s="27" t="s">
        <v>15</v>
      </c>
      <c r="C11" s="31">
        <v>1.5</v>
      </c>
      <c r="D11" s="29">
        <f>[1]市县!F8</f>
        <v>0.38</v>
      </c>
      <c r="E11" s="25">
        <f t="shared" si="0"/>
        <v>0.253333333333333</v>
      </c>
    </row>
    <row r="12" ht="30" customHeight="1" spans="1:5">
      <c r="A12" s="22" t="s">
        <v>16</v>
      </c>
      <c r="B12" s="32" t="s">
        <v>17</v>
      </c>
      <c r="C12" s="31">
        <f>SUM(C13:C18)</f>
        <v>5</v>
      </c>
      <c r="D12" s="33">
        <f>SUM(D13:D18)</f>
        <v>1.05</v>
      </c>
      <c r="E12" s="25">
        <f t="shared" si="0"/>
        <v>0.21</v>
      </c>
    </row>
    <row r="13" ht="30" hidden="1" customHeight="1" spans="1:5">
      <c r="A13" s="34"/>
      <c r="B13" s="35" t="s">
        <v>18</v>
      </c>
      <c r="C13" s="23">
        <v>1.25</v>
      </c>
      <c r="D13" s="29">
        <f>SUM([1]市县!F10:F11)</f>
        <v>0.08</v>
      </c>
      <c r="E13" s="25">
        <f t="shared" si="0"/>
        <v>0.064</v>
      </c>
    </row>
    <row r="14" ht="30" hidden="1" customHeight="1" spans="1:5">
      <c r="A14" s="34"/>
      <c r="B14" s="36" t="s">
        <v>19</v>
      </c>
      <c r="C14" s="37">
        <v>0.5</v>
      </c>
      <c r="D14" s="29">
        <f>[1]市县!F12</f>
        <v>0</v>
      </c>
      <c r="E14" s="25">
        <f t="shared" si="0"/>
        <v>0</v>
      </c>
    </row>
    <row r="15" ht="30" hidden="1" customHeight="1" spans="1:5">
      <c r="A15" s="34"/>
      <c r="B15" s="36" t="s">
        <v>20</v>
      </c>
      <c r="C15" s="31">
        <v>0.5</v>
      </c>
      <c r="D15" s="29">
        <f>[1]市县!F13</f>
        <v>0.2</v>
      </c>
      <c r="E15" s="25">
        <f t="shared" si="0"/>
        <v>0.4</v>
      </c>
    </row>
    <row r="16" ht="30" hidden="1" customHeight="1" spans="1:5">
      <c r="A16" s="34"/>
      <c r="B16" s="36" t="s">
        <v>21</v>
      </c>
      <c r="C16" s="23">
        <v>1</v>
      </c>
      <c r="D16" s="29">
        <f>[1]市县!F14</f>
        <v>0.4</v>
      </c>
      <c r="E16" s="25">
        <f t="shared" si="0"/>
        <v>0.4</v>
      </c>
    </row>
    <row r="17" ht="30" hidden="1" customHeight="1" spans="1:5">
      <c r="A17" s="34"/>
      <c r="B17" s="36" t="s">
        <v>22</v>
      </c>
      <c r="C17" s="23">
        <v>1</v>
      </c>
      <c r="D17" s="29">
        <f>[1]市县!F15</f>
        <v>0.11</v>
      </c>
      <c r="E17" s="25">
        <f t="shared" si="0"/>
        <v>0.11</v>
      </c>
    </row>
    <row r="18" ht="30" hidden="1" customHeight="1" spans="1:5">
      <c r="A18" s="26"/>
      <c r="B18" s="36" t="s">
        <v>23</v>
      </c>
      <c r="C18" s="31">
        <v>0.75</v>
      </c>
      <c r="D18" s="29">
        <f>[1]市县!F16</f>
        <v>0.26</v>
      </c>
      <c r="E18" s="25">
        <f t="shared" si="0"/>
        <v>0.346666666666667</v>
      </c>
    </row>
    <row r="19" ht="30" customHeight="1" spans="1:5">
      <c r="A19" s="22" t="s">
        <v>24</v>
      </c>
      <c r="B19" s="32" t="s">
        <v>25</v>
      </c>
      <c r="C19" s="31">
        <f>SUM(C20:C21)</f>
        <v>5</v>
      </c>
      <c r="D19" s="33">
        <f>SUM(D20:D21)</f>
        <v>1.63</v>
      </c>
      <c r="E19" s="25">
        <f t="shared" si="0"/>
        <v>0.326</v>
      </c>
    </row>
    <row r="20" ht="30" hidden="1" customHeight="1" spans="1:5">
      <c r="A20" s="34"/>
      <c r="B20" s="35" t="s">
        <v>18</v>
      </c>
      <c r="C20" s="37">
        <v>4</v>
      </c>
      <c r="D20" s="29">
        <f>SUM([1]市县!F18:F22)</f>
        <v>0.63</v>
      </c>
      <c r="E20" s="25">
        <f t="shared" si="0"/>
        <v>0.1575</v>
      </c>
    </row>
    <row r="21" ht="30" hidden="1" customHeight="1" spans="1:5">
      <c r="A21" s="26"/>
      <c r="B21" s="35" t="s">
        <v>26</v>
      </c>
      <c r="C21" s="37">
        <v>1</v>
      </c>
      <c r="D21" s="29">
        <f>[1]市县!F23</f>
        <v>1</v>
      </c>
      <c r="E21" s="25">
        <f t="shared" si="0"/>
        <v>1</v>
      </c>
    </row>
    <row r="22" ht="30" customHeight="1" spans="1:5">
      <c r="A22" s="22" t="s">
        <v>27</v>
      </c>
      <c r="B22" s="14" t="s">
        <v>28</v>
      </c>
      <c r="C22" s="23">
        <f>SUM(C23:C24)</f>
        <v>1.5</v>
      </c>
      <c r="D22" s="24">
        <f>SUM(D23:D24)</f>
        <v>0</v>
      </c>
      <c r="E22" s="25">
        <f t="shared" si="0"/>
        <v>0</v>
      </c>
    </row>
    <row r="23" ht="30" hidden="1" customHeight="1" spans="1:5">
      <c r="A23" s="34"/>
      <c r="B23" s="38" t="s">
        <v>18</v>
      </c>
      <c r="C23" s="37">
        <v>1.38</v>
      </c>
      <c r="D23" s="29">
        <f>SUM([1]市县!F25:F26)</f>
        <v>0</v>
      </c>
      <c r="E23" s="25">
        <f t="shared" si="0"/>
        <v>0</v>
      </c>
    </row>
    <row r="24" ht="30" hidden="1" customHeight="1" spans="1:5">
      <c r="A24" s="26"/>
      <c r="B24" s="35" t="s">
        <v>29</v>
      </c>
      <c r="C24" s="37">
        <v>0.12</v>
      </c>
      <c r="D24" s="29">
        <f>[1]市县!F27</f>
        <v>0</v>
      </c>
      <c r="E24" s="25">
        <f t="shared" si="0"/>
        <v>0</v>
      </c>
    </row>
    <row r="25" ht="30" customHeight="1" spans="1:5">
      <c r="A25" s="39" t="s">
        <v>30</v>
      </c>
      <c r="B25" s="14" t="s">
        <v>31</v>
      </c>
      <c r="C25" s="23">
        <f>SUM(C26:C27)</f>
        <v>2.8</v>
      </c>
      <c r="D25" s="24">
        <f>SUM(D26:D27)</f>
        <v>1.268523</v>
      </c>
      <c r="E25" s="25">
        <f t="shared" si="0"/>
        <v>0.453043928571429</v>
      </c>
    </row>
    <row r="26" ht="30" hidden="1" customHeight="1" spans="1:5">
      <c r="A26" s="40"/>
      <c r="B26" s="27" t="s">
        <v>18</v>
      </c>
      <c r="C26" s="31">
        <v>1.8</v>
      </c>
      <c r="D26" s="29">
        <f>SUM([1]市县!F29:F30)</f>
        <v>1.268523</v>
      </c>
      <c r="E26" s="25">
        <f t="shared" si="0"/>
        <v>0.704735</v>
      </c>
    </row>
    <row r="27" ht="30" hidden="1" customHeight="1" spans="1:5">
      <c r="A27" s="41"/>
      <c r="B27" s="27" t="s">
        <v>32</v>
      </c>
      <c r="C27" s="31">
        <v>1</v>
      </c>
      <c r="D27" s="29">
        <f>[1]市县!F31</f>
        <v>0</v>
      </c>
      <c r="E27" s="25">
        <f t="shared" si="0"/>
        <v>0</v>
      </c>
    </row>
    <row r="28" ht="30" customHeight="1" spans="1:5">
      <c r="A28" s="22" t="s">
        <v>33</v>
      </c>
      <c r="B28" s="14" t="s">
        <v>34</v>
      </c>
      <c r="C28" s="23">
        <f>SUM(C29:C31)</f>
        <v>4</v>
      </c>
      <c r="D28" s="24">
        <f>SUM(D29:D31)</f>
        <v>1.906</v>
      </c>
      <c r="E28" s="25">
        <f t="shared" si="0"/>
        <v>0.4765</v>
      </c>
    </row>
    <row r="29" ht="30" hidden="1" customHeight="1" spans="1:5">
      <c r="A29" s="34"/>
      <c r="B29" s="27" t="s">
        <v>18</v>
      </c>
      <c r="C29" s="31">
        <v>2.5</v>
      </c>
      <c r="D29" s="29">
        <f>SUM([1]市县!F33:F34)</f>
        <v>0.756</v>
      </c>
      <c r="E29" s="25">
        <f t="shared" si="0"/>
        <v>0.3024</v>
      </c>
    </row>
    <row r="30" ht="30" hidden="1" customHeight="1" spans="1:5">
      <c r="A30" s="34"/>
      <c r="B30" s="27" t="s">
        <v>35</v>
      </c>
      <c r="C30" s="31">
        <v>1</v>
      </c>
      <c r="D30" s="29">
        <f>[1]市县!F36</f>
        <v>0.65</v>
      </c>
      <c r="E30" s="25">
        <f t="shared" si="0"/>
        <v>0.65</v>
      </c>
    </row>
    <row r="31" s="1" customFormat="1" ht="30" hidden="1" customHeight="1" spans="1:9">
      <c r="A31" s="26"/>
      <c r="B31" s="27" t="s">
        <v>36</v>
      </c>
      <c r="C31" s="31">
        <v>0.5</v>
      </c>
      <c r="D31" s="42">
        <f>[1]市县!F35</f>
        <v>0.5</v>
      </c>
      <c r="E31" s="25">
        <f t="shared" si="0"/>
        <v>1</v>
      </c>
      <c r="H31"/>
      <c r="I31"/>
    </row>
    <row r="32" ht="30" customHeight="1" spans="1:5">
      <c r="A32" s="22" t="s">
        <v>37</v>
      </c>
      <c r="B32" s="32" t="s">
        <v>38</v>
      </c>
      <c r="C32" s="31">
        <f>SUM(C33:C35)</f>
        <v>7.5</v>
      </c>
      <c r="D32" s="33">
        <f>SUM(D33:D35)</f>
        <v>2.4639</v>
      </c>
      <c r="E32" s="25">
        <f t="shared" si="0"/>
        <v>0.32852</v>
      </c>
    </row>
    <row r="33" ht="30" hidden="1" customHeight="1" spans="1:5">
      <c r="A33" s="34"/>
      <c r="B33" s="35" t="s">
        <v>18</v>
      </c>
      <c r="C33" s="43">
        <v>6</v>
      </c>
      <c r="D33" s="29">
        <f>SUM([1]市县!F38:F43)</f>
        <v>1.75</v>
      </c>
      <c r="E33" s="25">
        <f t="shared" si="0"/>
        <v>0.291666666666667</v>
      </c>
    </row>
    <row r="34" ht="30" hidden="1" customHeight="1" spans="1:5">
      <c r="A34" s="34"/>
      <c r="B34" s="35" t="s">
        <v>39</v>
      </c>
      <c r="C34" s="43">
        <v>1</v>
      </c>
      <c r="D34" s="29">
        <f>[1]市县!F44</f>
        <v>0.42</v>
      </c>
      <c r="E34" s="25">
        <f t="shared" si="0"/>
        <v>0.42</v>
      </c>
    </row>
    <row r="35" ht="30" hidden="1" customHeight="1" spans="1:5">
      <c r="A35" s="26"/>
      <c r="B35" s="35" t="s">
        <v>40</v>
      </c>
      <c r="C35" s="43">
        <v>0.5</v>
      </c>
      <c r="D35" s="29">
        <f>[1]市县!F45</f>
        <v>0.2939</v>
      </c>
      <c r="E35" s="25">
        <f t="shared" si="0"/>
        <v>0.5878</v>
      </c>
    </row>
    <row r="36" ht="30" customHeight="1" spans="1:5">
      <c r="A36" s="39" t="s">
        <v>41</v>
      </c>
      <c r="B36" s="30" t="s">
        <v>42</v>
      </c>
      <c r="C36" s="44">
        <f>SUM(C37:C38)</f>
        <v>4.5</v>
      </c>
      <c r="D36" s="45">
        <f>SUM(D37:D38)</f>
        <v>2.001747239</v>
      </c>
      <c r="E36" s="25">
        <f t="shared" si="0"/>
        <v>0.444832719777778</v>
      </c>
    </row>
    <row r="37" ht="30" hidden="1" customHeight="1" spans="1:5">
      <c r="A37" s="40"/>
      <c r="B37" s="27" t="s">
        <v>18</v>
      </c>
      <c r="C37" s="37">
        <v>4</v>
      </c>
      <c r="D37" s="29">
        <f>SUM([1]市县!F47:F50)</f>
        <v>1.501747239</v>
      </c>
      <c r="E37" s="25">
        <f t="shared" si="0"/>
        <v>0.37543680975</v>
      </c>
    </row>
    <row r="38" ht="30" hidden="1" customHeight="1" spans="1:5">
      <c r="A38" s="41"/>
      <c r="B38" s="27" t="s">
        <v>43</v>
      </c>
      <c r="C38" s="37">
        <v>0.5</v>
      </c>
      <c r="D38" s="29">
        <f>[1]市县!F51</f>
        <v>0.5</v>
      </c>
      <c r="E38" s="25">
        <f t="shared" si="0"/>
        <v>1</v>
      </c>
    </row>
    <row r="39" ht="30" customHeight="1" spans="1:5">
      <c r="A39" s="22" t="s">
        <v>44</v>
      </c>
      <c r="B39" s="14" t="s">
        <v>45</v>
      </c>
      <c r="C39" s="23">
        <f>SUM(C40:C45)</f>
        <v>11.81</v>
      </c>
      <c r="D39" s="24">
        <f>SUM(D40:D45)</f>
        <v>6.49</v>
      </c>
      <c r="E39" s="25">
        <f t="shared" si="0"/>
        <v>0.549534292972057</v>
      </c>
    </row>
    <row r="40" ht="30" hidden="1" customHeight="1" spans="1:5">
      <c r="A40" s="34"/>
      <c r="B40" s="46" t="s">
        <v>18</v>
      </c>
      <c r="C40" s="37">
        <v>6.01</v>
      </c>
      <c r="D40" s="29">
        <f>SUM([1]市县!F53:F58)</f>
        <v>2.61</v>
      </c>
      <c r="E40" s="25">
        <f t="shared" si="0"/>
        <v>0.434276206322795</v>
      </c>
    </row>
    <row r="41" ht="30" hidden="1" customHeight="1" spans="1:5">
      <c r="A41" s="34"/>
      <c r="B41" s="47" t="s">
        <v>46</v>
      </c>
      <c r="C41" s="37">
        <v>1</v>
      </c>
      <c r="D41" s="29">
        <f>[1]市县!F59</f>
        <v>0.25</v>
      </c>
      <c r="E41" s="25">
        <f t="shared" si="0"/>
        <v>0.25</v>
      </c>
    </row>
    <row r="42" ht="30" hidden="1" customHeight="1" spans="1:5">
      <c r="A42" s="34"/>
      <c r="B42" s="48" t="s">
        <v>47</v>
      </c>
      <c r="C42" s="37">
        <v>1.5</v>
      </c>
      <c r="D42" s="29">
        <f>[1]市县!F60</f>
        <v>1.5</v>
      </c>
      <c r="E42" s="25">
        <f t="shared" si="0"/>
        <v>1</v>
      </c>
    </row>
    <row r="43" ht="30" hidden="1" customHeight="1" spans="1:5">
      <c r="A43" s="34"/>
      <c r="B43" s="27" t="s">
        <v>48</v>
      </c>
      <c r="C43" s="37">
        <v>1</v>
      </c>
      <c r="D43" s="29">
        <f>[1]市县!F61</f>
        <v>0.5</v>
      </c>
      <c r="E43" s="25">
        <f t="shared" si="0"/>
        <v>0.5</v>
      </c>
    </row>
    <row r="44" ht="30" hidden="1" customHeight="1" spans="1:5">
      <c r="A44" s="34"/>
      <c r="B44" s="27" t="s">
        <v>49</v>
      </c>
      <c r="C44" s="37">
        <v>1.5</v>
      </c>
      <c r="D44" s="29">
        <f>[1]市县!F62</f>
        <v>0.83</v>
      </c>
      <c r="E44" s="25">
        <f t="shared" si="0"/>
        <v>0.553333333333333</v>
      </c>
    </row>
    <row r="45" s="1" customFormat="1" ht="30" hidden="1" customHeight="1" spans="1:9">
      <c r="A45" s="26"/>
      <c r="B45" s="27" t="s">
        <v>50</v>
      </c>
      <c r="C45" s="37">
        <v>0.8</v>
      </c>
      <c r="D45" s="42">
        <f>[1]市县!F63</f>
        <v>0.8</v>
      </c>
      <c r="E45" s="25">
        <f t="shared" si="0"/>
        <v>1</v>
      </c>
      <c r="H45"/>
      <c r="I45"/>
    </row>
    <row r="46" ht="30" customHeight="1" spans="1:5">
      <c r="A46" s="49" t="s">
        <v>51</v>
      </c>
      <c r="B46" s="32" t="s">
        <v>52</v>
      </c>
      <c r="C46" s="31">
        <f>SUM(C47:C49)</f>
        <v>5.7</v>
      </c>
      <c r="D46" s="33">
        <f>SUM(D47:D49)</f>
        <v>1.6394399962</v>
      </c>
      <c r="E46" s="25">
        <f t="shared" si="0"/>
        <v>0.287621051964912</v>
      </c>
    </row>
    <row r="47" ht="30" hidden="1" customHeight="1" spans="1:5">
      <c r="A47" s="50"/>
      <c r="B47" s="27" t="s">
        <v>18</v>
      </c>
      <c r="C47" s="37">
        <v>3.2</v>
      </c>
      <c r="D47" s="29">
        <f>SUM([1]市县!F65:F69)</f>
        <v>1.2540804859</v>
      </c>
      <c r="E47" s="25">
        <f t="shared" si="0"/>
        <v>0.39190015184375</v>
      </c>
    </row>
    <row r="48" ht="30" hidden="1" customHeight="1" spans="1:5">
      <c r="A48" s="50"/>
      <c r="B48" s="27" t="s">
        <v>53</v>
      </c>
      <c r="C48" s="37">
        <v>1</v>
      </c>
      <c r="D48" s="29">
        <f>[1]市县!F70</f>
        <v>0.3853595103</v>
      </c>
      <c r="E48" s="25">
        <f t="shared" si="0"/>
        <v>0.3853595103</v>
      </c>
    </row>
    <row r="49" ht="30" hidden="1" customHeight="1" spans="1:5">
      <c r="A49" s="51"/>
      <c r="B49" s="27" t="s">
        <v>54</v>
      </c>
      <c r="C49" s="37">
        <v>1.5</v>
      </c>
      <c r="D49" s="29">
        <f>[1]市县!F71</f>
        <v>0</v>
      </c>
      <c r="E49" s="25">
        <f t="shared" si="0"/>
        <v>0</v>
      </c>
    </row>
    <row r="50" ht="30" customHeight="1" spans="1:5">
      <c r="A50" s="49" t="s">
        <v>55</v>
      </c>
      <c r="B50" s="32" t="s">
        <v>56</v>
      </c>
      <c r="C50" s="37">
        <f>SUM(C51:C52)</f>
        <v>1.5</v>
      </c>
      <c r="D50" s="52">
        <f>SUM(D51:D52)</f>
        <v>1.27</v>
      </c>
      <c r="E50" s="25">
        <f t="shared" si="0"/>
        <v>0.846666666666667</v>
      </c>
    </row>
    <row r="51" ht="30" hidden="1" customHeight="1" spans="1:5">
      <c r="A51" s="50"/>
      <c r="B51" s="27" t="s">
        <v>57</v>
      </c>
      <c r="C51" s="37">
        <v>0.5</v>
      </c>
      <c r="D51" s="29">
        <f>[1]市县!F73</f>
        <v>0.27</v>
      </c>
      <c r="E51" s="25">
        <f t="shared" si="0"/>
        <v>0.54</v>
      </c>
    </row>
    <row r="52" ht="30" hidden="1" customHeight="1" spans="1:5">
      <c r="A52" s="51"/>
      <c r="B52" s="27" t="s">
        <v>58</v>
      </c>
      <c r="C52" s="37">
        <v>1</v>
      </c>
      <c r="D52" s="29">
        <f>[1]市县!F74</f>
        <v>1</v>
      </c>
      <c r="E52" s="25">
        <f t="shared" si="0"/>
        <v>1</v>
      </c>
    </row>
    <row r="53" ht="30" customHeight="1" spans="1:5">
      <c r="A53" s="22" t="s">
        <v>59</v>
      </c>
      <c r="B53" s="32" t="s">
        <v>60</v>
      </c>
      <c r="C53" s="31">
        <f>SUM(C54:C55)</f>
        <v>3</v>
      </c>
      <c r="D53" s="33">
        <f>SUM(D54:D55)</f>
        <v>2.05</v>
      </c>
      <c r="E53" s="25">
        <f t="shared" si="0"/>
        <v>0.683333333333333</v>
      </c>
    </row>
    <row r="54" ht="30" hidden="1" customHeight="1" spans="1:9">
      <c r="A54" s="34"/>
      <c r="B54" s="27" t="s">
        <v>61</v>
      </c>
      <c r="C54" s="37">
        <v>2</v>
      </c>
      <c r="D54" s="29">
        <f>SUM([1]市县!F76:F77)</f>
        <v>1.41</v>
      </c>
      <c r="E54" s="25">
        <f t="shared" si="0"/>
        <v>0.705</v>
      </c>
      <c r="G54">
        <v>2</v>
      </c>
      <c r="H54">
        <v>10000</v>
      </c>
      <c r="I54">
        <f>G54*H54</f>
        <v>20000</v>
      </c>
    </row>
    <row r="55" ht="30" hidden="1" customHeight="1" spans="1:9">
      <c r="A55" s="26"/>
      <c r="B55" s="27" t="s">
        <v>62</v>
      </c>
      <c r="C55" s="37">
        <v>1</v>
      </c>
      <c r="D55" s="29">
        <f>[1]市县!F78</f>
        <v>0.64</v>
      </c>
      <c r="E55" s="25">
        <f t="shared" si="0"/>
        <v>0.64</v>
      </c>
      <c r="G55">
        <v>1</v>
      </c>
      <c r="H55">
        <v>10000</v>
      </c>
      <c r="I55">
        <f>G55*H55</f>
        <v>10000</v>
      </c>
    </row>
    <row r="56" ht="30" customHeight="1" spans="1:5">
      <c r="A56" s="35" t="s">
        <v>63</v>
      </c>
      <c r="B56" s="14" t="s">
        <v>64</v>
      </c>
      <c r="C56" s="23">
        <f>SUM(C57:C62)</f>
        <v>9.65</v>
      </c>
      <c r="D56" s="24">
        <f>SUM(D57:D62)</f>
        <v>8.105</v>
      </c>
      <c r="E56" s="25">
        <f t="shared" si="0"/>
        <v>0.839896373056995</v>
      </c>
    </row>
    <row r="57" ht="30" hidden="1" customHeight="1" spans="1:5">
      <c r="A57" s="53"/>
      <c r="B57" s="54" t="s">
        <v>18</v>
      </c>
      <c r="C57" s="55">
        <v>4.5</v>
      </c>
      <c r="D57" s="56">
        <f>SUM([1]市县!F80:F83)</f>
        <v>4.5</v>
      </c>
      <c r="E57" s="57">
        <f t="shared" si="0"/>
        <v>1</v>
      </c>
    </row>
    <row r="58" ht="30" hidden="1" customHeight="1" spans="1:5">
      <c r="A58" s="53"/>
      <c r="B58" s="54" t="s">
        <v>65</v>
      </c>
      <c r="C58" s="55">
        <v>1.25</v>
      </c>
      <c r="D58" s="56">
        <f>[1]市县!F84</f>
        <v>0.5</v>
      </c>
      <c r="E58" s="57">
        <f t="shared" si="0"/>
        <v>0.4</v>
      </c>
    </row>
    <row r="59" ht="30" hidden="1" customHeight="1" spans="1:5">
      <c r="A59" s="53"/>
      <c r="B59" s="54" t="s">
        <v>66</v>
      </c>
      <c r="C59" s="55">
        <v>1.25</v>
      </c>
      <c r="D59" s="56">
        <f>[1]市县!F85</f>
        <v>1.25</v>
      </c>
      <c r="E59" s="57">
        <f t="shared" si="0"/>
        <v>1</v>
      </c>
    </row>
    <row r="60" ht="30" hidden="1" customHeight="1" spans="1:5">
      <c r="A60" s="53"/>
      <c r="B60" s="54" t="s">
        <v>67</v>
      </c>
      <c r="C60" s="55">
        <v>0.15</v>
      </c>
      <c r="D60" s="56">
        <f>[1]市县!F86</f>
        <v>0</v>
      </c>
      <c r="E60" s="57">
        <f t="shared" si="0"/>
        <v>0</v>
      </c>
    </row>
    <row r="61" ht="30" hidden="1" customHeight="1" spans="1:5">
      <c r="A61" s="53"/>
      <c r="B61" s="54" t="s">
        <v>68</v>
      </c>
      <c r="C61" s="55">
        <v>2</v>
      </c>
      <c r="D61" s="56">
        <f>SUM([1]市县!F87:F88)</f>
        <v>1.355</v>
      </c>
      <c r="E61" s="57">
        <f t="shared" si="0"/>
        <v>0.6775</v>
      </c>
    </row>
    <row r="62" ht="30" hidden="1" customHeight="1" spans="1:5">
      <c r="A62" s="58"/>
      <c r="B62" s="54" t="s">
        <v>69</v>
      </c>
      <c r="C62" s="59">
        <v>0.5</v>
      </c>
      <c r="D62" s="56">
        <f>[1]市县!F89</f>
        <v>0.5</v>
      </c>
      <c r="E62" s="57">
        <f t="shared" si="0"/>
        <v>1</v>
      </c>
    </row>
    <row r="64" spans="4:7">
      <c r="D64" s="60"/>
      <c r="E64" s="61"/>
      <c r="F64" s="4"/>
      <c r="G64" s="62"/>
    </row>
    <row r="65" spans="1:7">
      <c r="A65" s="63"/>
      <c r="D65" s="60"/>
      <c r="E65" s="61"/>
      <c r="F65" s="4"/>
      <c r="G65" s="62"/>
    </row>
    <row r="66" spans="4:7">
      <c r="D66" s="60"/>
      <c r="E66" s="61"/>
      <c r="F66" s="4"/>
      <c r="G66" s="62"/>
    </row>
    <row r="67" spans="4:7">
      <c r="D67" s="60"/>
      <c r="E67" s="61"/>
      <c r="F67" s="4"/>
      <c r="G67" s="62"/>
    </row>
    <row r="68" spans="4:7">
      <c r="D68" s="60"/>
      <c r="E68" s="61"/>
      <c r="F68" s="4"/>
      <c r="G68" s="62"/>
    </row>
    <row r="69" spans="4:7">
      <c r="D69" s="60"/>
      <c r="E69" s="61"/>
      <c r="F69" s="4"/>
      <c r="G69" s="62"/>
    </row>
    <row r="70" spans="4:7">
      <c r="D70" s="60"/>
      <c r="E70" s="61"/>
      <c r="F70" s="4"/>
      <c r="G70" s="62"/>
    </row>
    <row r="71" spans="4:7">
      <c r="D71" s="60"/>
      <c r="E71" s="61"/>
      <c r="F71" s="4"/>
      <c r="G71" s="62"/>
    </row>
    <row r="72" spans="4:7">
      <c r="D72" s="60"/>
      <c r="E72" s="61"/>
      <c r="F72" s="4"/>
      <c r="G72" s="62"/>
    </row>
    <row r="73" spans="4:7">
      <c r="D73" s="60"/>
      <c r="E73" s="61"/>
      <c r="F73" s="4"/>
      <c r="G73" s="62"/>
    </row>
    <row r="74" spans="4:7">
      <c r="D74" s="60"/>
      <c r="E74" s="61"/>
      <c r="F74" s="4"/>
      <c r="G74" s="62"/>
    </row>
    <row r="75" spans="4:7">
      <c r="D75" s="60"/>
      <c r="E75" s="61"/>
      <c r="F75" s="4"/>
      <c r="G75" s="62"/>
    </row>
    <row r="76" spans="4:7">
      <c r="D76" s="60"/>
      <c r="E76" s="61"/>
      <c r="F76" s="4"/>
      <c r="G76" s="62"/>
    </row>
    <row r="77" spans="4:7">
      <c r="D77" s="60"/>
      <c r="E77" s="61"/>
      <c r="F77" s="4"/>
      <c r="G77" s="62"/>
    </row>
  </sheetData>
  <mergeCells count="17">
    <mergeCell ref="A3:E3"/>
    <mergeCell ref="A4:E4"/>
    <mergeCell ref="A5:B5"/>
    <mergeCell ref="A7:B7"/>
    <mergeCell ref="A8:A9"/>
    <mergeCell ref="A10:A11"/>
    <mergeCell ref="A12:A18"/>
    <mergeCell ref="A19:A21"/>
    <mergeCell ref="A22:A24"/>
    <mergeCell ref="A25:A27"/>
    <mergeCell ref="A28:A31"/>
    <mergeCell ref="A32:A35"/>
    <mergeCell ref="A36:A38"/>
    <mergeCell ref="A39:A45"/>
    <mergeCell ref="A46:A49"/>
    <mergeCell ref="A50:A52"/>
    <mergeCell ref="A53:A55"/>
  </mergeCells>
  <pageMargins left="1.37777777777778" right="0.786805555555556" top="1.18055555555556" bottom="1.18055555555556" header="0.298611111111111" footer="0.298611111111111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韦碧云</dc:creator>
  <cp:lastModifiedBy>韦惠丹</cp:lastModifiedBy>
  <dcterms:created xsi:type="dcterms:W3CDTF">2020-10-16T13:21:00Z</dcterms:created>
  <dcterms:modified xsi:type="dcterms:W3CDTF">2020-10-16T15:13:55Z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